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资" sheetId="1" r:id="rId1"/>
    <sheet name="缴费情况" sheetId="2" r:id="rId2"/>
    <sheet name="总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<sst xmlns="http://schemas.openxmlformats.org/spreadsheetml/2006/main" count="274" uniqueCount="142">
  <si>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“三支一扶”大学生2025年10月工作生活补贴及三险明细</t>
  </si>
  <si>
    <t>单位：饶河县就业和人才服务中心                2025年10月9日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</si>
  <si>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</si>
  <si>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</si>
  <si>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</si>
  <si>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</si>
  <si>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</si>
  <si>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</si>
  <si>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</si>
  <si>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</si>
  <si>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</si>
  <si>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</si>
  <si>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</si>
  <si>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</si>
  <si>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</si>
  <si>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</si>
  <si>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</si>
  <si>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</si>
  <si>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</si>
  <si>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</si>
  <si>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</si>
  <si>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</si>
  <si>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</si>
  <si>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</si>
  <si>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</si>
  <si>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</si>
  <si>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</si>
  <si>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</si>
  <si>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</si>
  <si>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</si>
  <si>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</si>
  <si>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</si>
  <si>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</si>
  <si>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</si>
  <si>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</si>
  <si>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</si>
  <si>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</si>
  <si>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</si>
  <si>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</si>
  <si>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</si>
  <si>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</si>
  <si>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</si>
  <si>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</si>
  <si>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</si>
  <si>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</si>
  <si>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</si>
  <si>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</si>
  <si>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</si>
  <si>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</si>
  <si>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</si>
  <si>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</si>
  <si>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</si>
  <si>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</si>
  <si>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</si>
  <si>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</si>
  <si>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</si>
  <si>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</si>
  <si>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</si>
  <si>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</si>
  <si>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</si>
  <si>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</si>
  <si>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</si>
  <si>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</si>
  <si>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</si>
  <si>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</si>
  <si>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</si>
  <si>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</si>
  <si>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</si>
  <si>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</si>
  <si>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</si>
  <si>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</si>
  <si>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</si>
  <si>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</si>
  <si>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</si>
  <si>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</si>
  <si>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</si>
  <si>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</si>
  <si>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</si>
  <si>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</si>
  <si>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</si>
  <si>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</si>
  <si>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</si>
  <si>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</si>
  <si>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</si>
  <si>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</si>
  <si>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</si>
  <si>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</si>
  <si>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</si>
  <si>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</si>
  <si>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</si>
  <si>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</si>
  <si>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</si>
  <si>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</si>
  <si>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</si>
  <si>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</si>
  <si>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</si>
  <si>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</si>
  <si>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“三支一扶”大学生2025年10月三险缴纳明细及发放额</t>
  </si>
  <si>
    <t xml:space="preserve">          单位：饶河县就业和人才服务中心</t>
  </si>
  <si>
    <t>2025年10月9日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</si>
  <si>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</si>
  <si>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</si>
  <si>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</si>
  <si>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</si>
  <si>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</si>
  <si>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</si>
  <si>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</si>
  <si>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</si>
  <si>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</si>
  <si>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</si>
  <si>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</si>
  <si>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</si>
  <si>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</si>
  <si>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</si>
  <si>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</si>
  <si>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</si>
  <si>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</si>
  <si>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饶河县2025（十月）三支一扶补贴资金汇总表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</si>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</sst>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#,##0.00_ "/>
    <numFmt numFmtId="179" formatCode="yyyy&quot;年&quot;m&quot;月&quot;d&quot;日&quot;;@"/>
    <numFmt numFmtId="180" formatCode="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9"/>
      <name val="黑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1"/>
      <name val="黑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方正小标宋简体"/>
      <charset val="134"/>
    </font>
    <font>
      <b/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179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0" fontId="6" fillId="3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80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80" fontId="13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 wrapText="1"/>
    </xf>
    <xf numFmtId="180" fontId="24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8" fillId="0" borderId="1" xfId="49" applyFont="1" applyFill="1" applyBorder="1" applyAlignment="1">
      <alignment horizontal="left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180" fontId="21" fillId="2" borderId="1" xfId="0" applyNumberFormat="1" applyFont="1" applyFill="1" applyBorder="1" applyAlignment="1">
      <alignment horizontal="center" vertical="center"/>
    </xf>
    <xf numFmtId="180" fontId="31" fillId="2" borderId="1" xfId="0" applyNumberFormat="1" applyFont="1" applyFill="1" applyBorder="1" applyAlignment="1">
      <alignment horizontal="center" vertical="center" wrapText="1"/>
    </xf>
    <xf numFmtId="180" fontId="18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18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center" vertical="center"/>
    </xf>
    <xf numFmtId="180" fontId="31" fillId="2" borderId="8" xfId="0" applyNumberFormat="1" applyFont="1" applyFill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 applyProtection="1">
      <alignment horizontal="center" vertical="center"/>
    </xf>
    <xf numFmtId="180" fontId="31" fillId="2" borderId="13" xfId="0" applyNumberFormat="1" applyFont="1" applyFill="1" applyBorder="1" applyAlignment="1">
      <alignment horizontal="center" vertical="center" wrapText="1"/>
    </xf>
    <xf numFmtId="180" fontId="11" fillId="2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第一批次拟聘人选名单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topLeftCell="A21" workbookViewId="0">
      <selection activeCell="D1" sqref="D$1:D$1048576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120"/>
      <c r="T1" s="88"/>
      <c r="U1" s="88"/>
    </row>
    <row r="2" s="84" customFormat="1" ht="21" customHeight="1" spans="1:2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107"/>
      <c r="K2" s="107"/>
      <c r="L2" s="107"/>
      <c r="M2" s="107"/>
      <c r="N2" s="107"/>
      <c r="O2" s="107"/>
      <c r="P2" s="107"/>
      <c r="Q2" s="107"/>
      <c r="R2" s="107"/>
      <c r="S2" s="87"/>
      <c r="T2" s="107"/>
      <c r="U2" s="107"/>
    </row>
    <row r="3" s="84" customFormat="1" ht="18" customHeight="1" spans="1:21">
      <c r="A3" s="90" t="s">
        <v>2</v>
      </c>
      <c r="B3" s="90" t="s">
        <v>3</v>
      </c>
      <c r="C3" s="90" t="s">
        <v>4</v>
      </c>
      <c r="D3" s="90" t="s">
        <v>5</v>
      </c>
      <c r="E3" s="91" t="s">
        <v>6</v>
      </c>
      <c r="F3" s="92"/>
      <c r="G3" s="92"/>
      <c r="H3" s="92"/>
      <c r="I3" s="92"/>
      <c r="J3" s="92"/>
      <c r="K3" s="92"/>
      <c r="L3" s="92"/>
      <c r="M3" s="92"/>
      <c r="N3" s="92"/>
      <c r="O3" s="92" t="s">
        <v>7</v>
      </c>
      <c r="P3" s="92"/>
      <c r="Q3" s="121"/>
      <c r="R3" s="121"/>
      <c r="S3" s="122" t="s">
        <v>8</v>
      </c>
      <c r="T3" s="123" t="s">
        <v>9</v>
      </c>
      <c r="U3" s="90" t="s">
        <v>10</v>
      </c>
    </row>
    <row r="4" s="85" customFormat="1" ht="30" customHeight="1" spans="1:21">
      <c r="A4" s="93"/>
      <c r="B4" s="93"/>
      <c r="C4" s="93"/>
      <c r="D4" s="93"/>
      <c r="E4" s="94" t="s">
        <v>11</v>
      </c>
      <c r="F4" s="95" t="s">
        <v>12</v>
      </c>
      <c r="G4" s="95" t="s">
        <v>13</v>
      </c>
      <c r="H4" s="95" t="s">
        <v>14</v>
      </c>
      <c r="I4" s="95" t="s">
        <v>15</v>
      </c>
      <c r="J4" s="95" t="s">
        <v>16</v>
      </c>
      <c r="K4" s="95" t="s">
        <v>17</v>
      </c>
      <c r="L4" s="95" t="s">
        <v>18</v>
      </c>
      <c r="M4" s="95" t="s">
        <v>19</v>
      </c>
      <c r="N4" s="95" t="s">
        <v>20</v>
      </c>
      <c r="O4" s="95" t="s">
        <v>21</v>
      </c>
      <c r="P4" s="95" t="s">
        <v>22</v>
      </c>
      <c r="Q4" s="124" t="s">
        <v>23</v>
      </c>
      <c r="R4" s="124" t="s">
        <v>24</v>
      </c>
      <c r="S4" s="122"/>
      <c r="T4" s="123"/>
      <c r="U4" s="93"/>
    </row>
    <row r="5" s="84" customFormat="1" ht="25" customHeight="1" spans="1:21">
      <c r="A5" s="96" t="s">
        <v>25</v>
      </c>
      <c r="B5" s="97" t="s">
        <v>26</v>
      </c>
      <c r="C5" s="97" t="s">
        <v>27</v>
      </c>
      <c r="D5" s="98" t="s">
        <v>28</v>
      </c>
      <c r="E5" s="99">
        <v>1585</v>
      </c>
      <c r="F5" s="99">
        <v>530</v>
      </c>
      <c r="G5" s="99">
        <v>375</v>
      </c>
      <c r="H5" s="99">
        <v>404</v>
      </c>
      <c r="I5" s="108">
        <v>731</v>
      </c>
      <c r="J5" s="99"/>
      <c r="K5" s="109">
        <v>460</v>
      </c>
      <c r="L5" s="110">
        <v>480</v>
      </c>
      <c r="M5" s="109">
        <v>308.88</v>
      </c>
      <c r="N5" s="110">
        <f>SUM(E5:M5)</f>
        <v>4873.88</v>
      </c>
      <c r="O5" s="111">
        <v>779.82</v>
      </c>
      <c r="P5" s="112">
        <v>9.75</v>
      </c>
      <c r="Q5" s="125">
        <v>444.9</v>
      </c>
      <c r="R5" s="126">
        <f t="shared" ref="R5:R10" si="0">O5+P5+Q5</f>
        <v>1234.47</v>
      </c>
      <c r="S5" s="111">
        <f>SUM(R5,N5)</f>
        <v>6108.35</v>
      </c>
      <c r="T5" s="127">
        <v>2166.7</v>
      </c>
      <c r="U5" s="79">
        <f>S5-T5</f>
        <v>3941.65</v>
      </c>
    </row>
    <row r="6" s="84" customFormat="1" ht="25" customHeight="1" spans="1:21">
      <c r="A6" s="96" t="s">
        <v>29</v>
      </c>
      <c r="B6" s="92" t="s">
        <v>30</v>
      </c>
      <c r="C6" s="97" t="s">
        <v>27</v>
      </c>
      <c r="D6" s="100" t="s">
        <v>31</v>
      </c>
      <c r="E6" s="99">
        <v>1720</v>
      </c>
      <c r="F6" s="99">
        <v>614</v>
      </c>
      <c r="G6" s="99">
        <v>375</v>
      </c>
      <c r="H6" s="99">
        <v>404</v>
      </c>
      <c r="I6" s="108">
        <v>731</v>
      </c>
      <c r="J6" s="100"/>
      <c r="K6" s="109">
        <v>460</v>
      </c>
      <c r="L6" s="110">
        <v>480</v>
      </c>
      <c r="M6" s="113">
        <v>323.84</v>
      </c>
      <c r="N6" s="110">
        <f>SUM(E6:M6)</f>
        <v>5107.84</v>
      </c>
      <c r="O6" s="111">
        <v>817.25</v>
      </c>
      <c r="P6" s="112">
        <v>10.22</v>
      </c>
      <c r="Q6" s="125">
        <v>465.96</v>
      </c>
      <c r="R6" s="126">
        <f t="shared" si="0"/>
        <v>1293.43</v>
      </c>
      <c r="S6" s="111">
        <f t="shared" ref="S6:S30" si="1">SUM(R6,N6)</f>
        <v>6401.27</v>
      </c>
      <c r="T6" s="127">
        <v>2166.7</v>
      </c>
      <c r="U6" s="79">
        <f t="shared" ref="U6:U31" si="2">S6-T6</f>
        <v>4234.57</v>
      </c>
    </row>
    <row r="7" s="84" customFormat="1" ht="25" customHeight="1" spans="1:21">
      <c r="A7" s="96" t="s">
        <v>32</v>
      </c>
      <c r="B7" s="92" t="s">
        <v>33</v>
      </c>
      <c r="C7" s="97" t="s">
        <v>27</v>
      </c>
      <c r="D7" s="100" t="s">
        <v>34</v>
      </c>
      <c r="E7" s="99">
        <v>1720</v>
      </c>
      <c r="F7" s="99">
        <v>614</v>
      </c>
      <c r="G7" s="99">
        <v>375</v>
      </c>
      <c r="H7" s="99">
        <v>404</v>
      </c>
      <c r="I7" s="108">
        <v>731</v>
      </c>
      <c r="J7" s="100"/>
      <c r="K7" s="109"/>
      <c r="L7" s="110">
        <v>480</v>
      </c>
      <c r="M7" s="113">
        <v>287.04</v>
      </c>
      <c r="N7" s="110">
        <f t="shared" ref="N6:N30" si="3">SUM(E7:M7)</f>
        <v>4611.04</v>
      </c>
      <c r="O7" s="111">
        <v>737.77</v>
      </c>
      <c r="P7" s="112">
        <v>9.22</v>
      </c>
      <c r="Q7" s="125">
        <v>421.24</v>
      </c>
      <c r="R7" s="126">
        <f t="shared" si="0"/>
        <v>1168.23</v>
      </c>
      <c r="S7" s="111">
        <f t="shared" si="1"/>
        <v>5779.27</v>
      </c>
      <c r="T7" s="127">
        <v>2166.7</v>
      </c>
      <c r="U7" s="79">
        <f t="shared" si="2"/>
        <v>3612.57</v>
      </c>
    </row>
    <row r="8" s="84" customFormat="1" ht="25" customHeight="1" spans="1:21">
      <c r="A8" s="96" t="s">
        <v>35</v>
      </c>
      <c r="B8" s="92" t="s">
        <v>36</v>
      </c>
      <c r="C8" s="92" t="s">
        <v>37</v>
      </c>
      <c r="D8" s="100" t="s">
        <v>34</v>
      </c>
      <c r="E8" s="99">
        <v>1720</v>
      </c>
      <c r="F8" s="99">
        <v>614</v>
      </c>
      <c r="G8" s="99">
        <v>375</v>
      </c>
      <c r="H8" s="99">
        <v>404</v>
      </c>
      <c r="I8" s="108">
        <v>731</v>
      </c>
      <c r="J8" s="99">
        <v>20</v>
      </c>
      <c r="K8" s="109"/>
      <c r="L8" s="110">
        <v>480</v>
      </c>
      <c r="M8" s="113">
        <v>288.64</v>
      </c>
      <c r="N8" s="110">
        <f t="shared" si="3"/>
        <v>4632.64</v>
      </c>
      <c r="O8" s="111">
        <v>741.22</v>
      </c>
      <c r="P8" s="112">
        <v>9.27</v>
      </c>
      <c r="Q8" s="125">
        <v>423.19</v>
      </c>
      <c r="R8" s="126">
        <f t="shared" si="0"/>
        <v>1173.68</v>
      </c>
      <c r="S8" s="111">
        <f t="shared" si="1"/>
        <v>5806.32</v>
      </c>
      <c r="T8" s="127">
        <v>2166.7</v>
      </c>
      <c r="U8" s="79">
        <f t="shared" si="2"/>
        <v>3639.62</v>
      </c>
    </row>
    <row r="9" s="84" customFormat="1" ht="25" customHeight="1" spans="1:21">
      <c r="A9" s="96" t="s">
        <v>38</v>
      </c>
      <c r="B9" s="92" t="s">
        <v>39</v>
      </c>
      <c r="C9" s="92" t="s">
        <v>37</v>
      </c>
      <c r="D9" s="100" t="s">
        <v>40</v>
      </c>
      <c r="E9" s="99">
        <v>1720</v>
      </c>
      <c r="F9" s="99">
        <v>614</v>
      </c>
      <c r="G9" s="99">
        <v>375</v>
      </c>
      <c r="H9" s="99">
        <v>404</v>
      </c>
      <c r="I9" s="108">
        <v>731</v>
      </c>
      <c r="J9" s="99">
        <v>20</v>
      </c>
      <c r="K9" s="112">
        <v>380</v>
      </c>
      <c r="L9" s="110">
        <v>480</v>
      </c>
      <c r="M9" s="113">
        <v>319.04</v>
      </c>
      <c r="N9" s="110">
        <f t="shared" si="3"/>
        <v>5043.04</v>
      </c>
      <c r="O9" s="111">
        <v>806.89</v>
      </c>
      <c r="P9" s="112">
        <v>10.09</v>
      </c>
      <c r="Q9" s="125">
        <v>460.12</v>
      </c>
      <c r="R9" s="126">
        <f t="shared" si="0"/>
        <v>1277.1</v>
      </c>
      <c r="S9" s="111">
        <f t="shared" si="1"/>
        <v>6320.14</v>
      </c>
      <c r="T9" s="127">
        <v>2166.7</v>
      </c>
      <c r="U9" s="79">
        <f t="shared" si="2"/>
        <v>4153.44</v>
      </c>
    </row>
    <row r="10" s="84" customFormat="1" ht="25" customHeight="1" spans="1:21">
      <c r="A10" s="96" t="s">
        <v>41</v>
      </c>
      <c r="B10" s="92" t="s">
        <v>42</v>
      </c>
      <c r="C10" s="97" t="s">
        <v>27</v>
      </c>
      <c r="D10" s="100" t="s">
        <v>43</v>
      </c>
      <c r="E10" s="99">
        <v>1720</v>
      </c>
      <c r="F10" s="99">
        <v>614</v>
      </c>
      <c r="G10" s="99">
        <v>375</v>
      </c>
      <c r="H10" s="99">
        <v>404</v>
      </c>
      <c r="I10" s="108">
        <v>731</v>
      </c>
      <c r="J10" s="100"/>
      <c r="K10" s="109">
        <v>460</v>
      </c>
      <c r="L10" s="110">
        <v>480</v>
      </c>
      <c r="M10" s="113">
        <v>323.84</v>
      </c>
      <c r="N10" s="110">
        <f t="shared" si="3"/>
        <v>5107.84</v>
      </c>
      <c r="O10" s="111">
        <v>817.25</v>
      </c>
      <c r="P10" s="112">
        <v>10.22</v>
      </c>
      <c r="Q10" s="125">
        <v>465.96</v>
      </c>
      <c r="R10" s="126">
        <f t="shared" si="0"/>
        <v>1293.43</v>
      </c>
      <c r="S10" s="111">
        <f t="shared" si="1"/>
        <v>6401.27</v>
      </c>
      <c r="T10" s="127">
        <v>2166.7</v>
      </c>
      <c r="U10" s="79">
        <f t="shared" si="2"/>
        <v>4234.57</v>
      </c>
    </row>
    <row r="11" s="84" customFormat="1" ht="25" customHeight="1" spans="1:21">
      <c r="A11" s="96" t="s">
        <v>44</v>
      </c>
      <c r="B11" s="92" t="s">
        <v>45</v>
      </c>
      <c r="C11" s="92" t="s">
        <v>37</v>
      </c>
      <c r="D11" s="100" t="s">
        <v>46</v>
      </c>
      <c r="E11" s="99">
        <v>1585</v>
      </c>
      <c r="F11" s="99">
        <v>530</v>
      </c>
      <c r="G11" s="99">
        <v>375</v>
      </c>
      <c r="H11" s="99">
        <v>404</v>
      </c>
      <c r="I11" s="108">
        <v>731</v>
      </c>
      <c r="J11" s="99">
        <v>20</v>
      </c>
      <c r="K11" s="109">
        <v>460</v>
      </c>
      <c r="L11" s="110">
        <v>480</v>
      </c>
      <c r="M11" s="113">
        <v>310.48</v>
      </c>
      <c r="N11" s="110">
        <f t="shared" si="3"/>
        <v>4895.48</v>
      </c>
      <c r="O11" s="111">
        <v>783.28</v>
      </c>
      <c r="P11" s="112">
        <v>9.79</v>
      </c>
      <c r="Q11" s="125">
        <v>446.84</v>
      </c>
      <c r="R11" s="126">
        <f t="shared" ref="R6:R30" si="4">O11+P11+Q11</f>
        <v>1239.91</v>
      </c>
      <c r="S11" s="111">
        <f t="shared" si="1"/>
        <v>6135.39</v>
      </c>
      <c r="T11" s="127">
        <v>2166.7</v>
      </c>
      <c r="U11" s="79">
        <f t="shared" si="2"/>
        <v>3968.69</v>
      </c>
    </row>
    <row r="12" s="84" customFormat="1" ht="25" customHeight="1" spans="1:21">
      <c r="A12" s="96" t="s">
        <v>47</v>
      </c>
      <c r="B12" s="92" t="s">
        <v>48</v>
      </c>
      <c r="C12" s="97" t="s">
        <v>27</v>
      </c>
      <c r="D12" s="100" t="s">
        <v>49</v>
      </c>
      <c r="E12" s="99">
        <v>1720</v>
      </c>
      <c r="F12" s="99">
        <v>614</v>
      </c>
      <c r="G12" s="99">
        <v>375</v>
      </c>
      <c r="H12" s="99">
        <v>404</v>
      </c>
      <c r="I12" s="108">
        <v>731</v>
      </c>
      <c r="J12" s="100"/>
      <c r="K12" s="109">
        <v>460</v>
      </c>
      <c r="L12" s="110">
        <v>480</v>
      </c>
      <c r="M12" s="113">
        <v>323.84</v>
      </c>
      <c r="N12" s="110">
        <f t="shared" si="3"/>
        <v>5107.84</v>
      </c>
      <c r="O12" s="111">
        <v>817.25</v>
      </c>
      <c r="P12" s="112">
        <v>10.22</v>
      </c>
      <c r="Q12" s="125">
        <v>465.96</v>
      </c>
      <c r="R12" s="126">
        <f t="shared" si="4"/>
        <v>1293.43</v>
      </c>
      <c r="S12" s="111">
        <f t="shared" si="1"/>
        <v>6401.27</v>
      </c>
      <c r="T12" s="127">
        <v>2166.7</v>
      </c>
      <c r="U12" s="79">
        <f t="shared" si="2"/>
        <v>4234.57</v>
      </c>
    </row>
    <row r="13" s="84" customFormat="1" ht="25" customHeight="1" spans="1:21">
      <c r="A13" s="96" t="s">
        <v>50</v>
      </c>
      <c r="B13" s="92" t="s">
        <v>51</v>
      </c>
      <c r="C13" s="92" t="s">
        <v>37</v>
      </c>
      <c r="D13" s="100" t="s">
        <v>52</v>
      </c>
      <c r="E13" s="99">
        <v>1720</v>
      </c>
      <c r="F13" s="99">
        <v>614</v>
      </c>
      <c r="G13" s="99">
        <v>375</v>
      </c>
      <c r="H13" s="99">
        <v>404</v>
      </c>
      <c r="I13" s="108">
        <v>731</v>
      </c>
      <c r="J13" s="99">
        <v>20</v>
      </c>
      <c r="K13" s="109">
        <v>460</v>
      </c>
      <c r="L13" s="110">
        <v>480</v>
      </c>
      <c r="M13" s="113">
        <v>325.44</v>
      </c>
      <c r="N13" s="110">
        <f t="shared" si="3"/>
        <v>5129.44</v>
      </c>
      <c r="O13" s="111">
        <v>820.71</v>
      </c>
      <c r="P13" s="112">
        <v>10.26</v>
      </c>
      <c r="Q13" s="125">
        <v>467.9</v>
      </c>
      <c r="R13" s="126">
        <f t="shared" si="4"/>
        <v>1298.87</v>
      </c>
      <c r="S13" s="111">
        <f t="shared" si="1"/>
        <v>6428.31</v>
      </c>
      <c r="T13" s="127">
        <v>2166.7</v>
      </c>
      <c r="U13" s="79">
        <f t="shared" si="2"/>
        <v>4261.61</v>
      </c>
    </row>
    <row r="14" s="84" customFormat="1" ht="25" customHeight="1" spans="1:21">
      <c r="A14" s="96" t="s">
        <v>53</v>
      </c>
      <c r="B14" s="101" t="s">
        <v>54</v>
      </c>
      <c r="C14" s="101" t="s">
        <v>27</v>
      </c>
      <c r="D14" s="102" t="s">
        <v>55</v>
      </c>
      <c r="E14" s="103">
        <v>1925</v>
      </c>
      <c r="F14" s="103">
        <v>934</v>
      </c>
      <c r="G14" s="103">
        <v>375</v>
      </c>
      <c r="H14" s="103">
        <v>404</v>
      </c>
      <c r="I14" s="103">
        <v>731</v>
      </c>
      <c r="J14" s="103"/>
      <c r="K14" s="103">
        <v>460</v>
      </c>
      <c r="L14" s="103">
        <v>480</v>
      </c>
      <c r="M14" s="114">
        <v>338.16</v>
      </c>
      <c r="N14" s="110">
        <f t="shared" si="3"/>
        <v>5647.16</v>
      </c>
      <c r="O14" s="111">
        <v>903.55</v>
      </c>
      <c r="P14" s="112">
        <v>11.29</v>
      </c>
      <c r="Q14" s="125">
        <v>514.49</v>
      </c>
      <c r="R14" s="126">
        <f t="shared" si="4"/>
        <v>1429.33</v>
      </c>
      <c r="S14" s="111">
        <f t="shared" si="1"/>
        <v>7076.49</v>
      </c>
      <c r="T14" s="127">
        <v>2166.7</v>
      </c>
      <c r="U14" s="79">
        <f t="shared" si="2"/>
        <v>4909.79</v>
      </c>
    </row>
    <row r="15" s="84" customFormat="1" ht="25" customHeight="1" spans="1:21">
      <c r="A15" s="96" t="s">
        <v>56</v>
      </c>
      <c r="B15" s="101" t="s">
        <v>57</v>
      </c>
      <c r="C15" s="101" t="s">
        <v>37</v>
      </c>
      <c r="D15" s="102" t="s">
        <v>34</v>
      </c>
      <c r="E15" s="103">
        <v>1925</v>
      </c>
      <c r="F15" s="103">
        <v>692</v>
      </c>
      <c r="G15" s="103">
        <v>375</v>
      </c>
      <c r="H15" s="103">
        <v>404</v>
      </c>
      <c r="I15" s="103">
        <v>731</v>
      </c>
      <c r="J15" s="103">
        <v>20</v>
      </c>
      <c r="K15" s="103"/>
      <c r="L15" s="103">
        <v>480</v>
      </c>
      <c r="M15" s="114">
        <v>288.64</v>
      </c>
      <c r="N15" s="110">
        <f t="shared" si="3"/>
        <v>4915.64</v>
      </c>
      <c r="O15" s="111">
        <v>786.5</v>
      </c>
      <c r="P15" s="112">
        <v>9.83</v>
      </c>
      <c r="Q15" s="125">
        <v>448.66</v>
      </c>
      <c r="R15" s="126">
        <f t="shared" si="4"/>
        <v>1244.99</v>
      </c>
      <c r="S15" s="111">
        <f t="shared" si="1"/>
        <v>6160.63</v>
      </c>
      <c r="T15" s="127">
        <v>2166.7</v>
      </c>
      <c r="U15" s="79">
        <f t="shared" si="2"/>
        <v>3993.93</v>
      </c>
    </row>
    <row r="16" s="84" customFormat="1" ht="25" customHeight="1" spans="1:21">
      <c r="A16" s="96" t="s">
        <v>58</v>
      </c>
      <c r="B16" s="102" t="s">
        <v>59</v>
      </c>
      <c r="C16" s="101" t="s">
        <v>27</v>
      </c>
      <c r="D16" s="102" t="s">
        <v>60</v>
      </c>
      <c r="E16" s="103">
        <v>1925</v>
      </c>
      <c r="F16" s="103">
        <v>692</v>
      </c>
      <c r="G16" s="103">
        <v>375</v>
      </c>
      <c r="H16" s="103">
        <v>404</v>
      </c>
      <c r="I16" s="103">
        <v>731</v>
      </c>
      <c r="J16" s="103"/>
      <c r="K16" s="103">
        <v>460</v>
      </c>
      <c r="L16" s="103">
        <v>480</v>
      </c>
      <c r="M16" s="114">
        <v>323.84</v>
      </c>
      <c r="N16" s="110">
        <f t="shared" si="3"/>
        <v>5390.84</v>
      </c>
      <c r="O16" s="111">
        <v>862.53</v>
      </c>
      <c r="P16" s="112">
        <v>10.78</v>
      </c>
      <c r="Q16" s="125">
        <v>491.43</v>
      </c>
      <c r="R16" s="126">
        <f t="shared" si="4"/>
        <v>1364.74</v>
      </c>
      <c r="S16" s="111">
        <f t="shared" si="1"/>
        <v>6755.58</v>
      </c>
      <c r="T16" s="127">
        <v>2166.7</v>
      </c>
      <c r="U16" s="79">
        <f t="shared" si="2"/>
        <v>4588.88</v>
      </c>
    </row>
    <row r="17" s="84" customFormat="1" ht="25" customHeight="1" spans="1:21">
      <c r="A17" s="96" t="s">
        <v>61</v>
      </c>
      <c r="B17" s="101" t="s">
        <v>62</v>
      </c>
      <c r="C17" s="101" t="s">
        <v>37</v>
      </c>
      <c r="D17" s="102" t="s">
        <v>63</v>
      </c>
      <c r="E17" s="103">
        <v>1925</v>
      </c>
      <c r="F17" s="103">
        <v>692</v>
      </c>
      <c r="G17" s="103">
        <v>375</v>
      </c>
      <c r="H17" s="103">
        <v>404</v>
      </c>
      <c r="I17" s="103">
        <v>731</v>
      </c>
      <c r="J17" s="103">
        <v>20</v>
      </c>
      <c r="K17" s="103">
        <v>460</v>
      </c>
      <c r="L17" s="103">
        <v>480</v>
      </c>
      <c r="M17" s="114">
        <v>325.44</v>
      </c>
      <c r="N17" s="110">
        <f t="shared" si="3"/>
        <v>5412.44</v>
      </c>
      <c r="O17" s="111">
        <v>865.99</v>
      </c>
      <c r="P17" s="112">
        <v>10.82</v>
      </c>
      <c r="Q17" s="125">
        <v>493.37</v>
      </c>
      <c r="R17" s="126">
        <f t="shared" si="4"/>
        <v>1370.18</v>
      </c>
      <c r="S17" s="111">
        <f t="shared" si="1"/>
        <v>6782.62</v>
      </c>
      <c r="T17" s="127">
        <v>2166.7</v>
      </c>
      <c r="U17" s="79">
        <f t="shared" si="2"/>
        <v>4615.92</v>
      </c>
    </row>
    <row r="18" s="84" customFormat="1" ht="25" customHeight="1" spans="1:21">
      <c r="A18" s="96" t="s">
        <v>64</v>
      </c>
      <c r="B18" s="102" t="s">
        <v>65</v>
      </c>
      <c r="C18" s="101" t="s">
        <v>27</v>
      </c>
      <c r="D18" s="102" t="s">
        <v>66</v>
      </c>
      <c r="E18" s="103">
        <v>1925</v>
      </c>
      <c r="F18" s="103">
        <v>692</v>
      </c>
      <c r="G18" s="103">
        <v>375</v>
      </c>
      <c r="H18" s="103">
        <v>404</v>
      </c>
      <c r="I18" s="103">
        <v>731</v>
      </c>
      <c r="J18" s="103"/>
      <c r="K18" s="103">
        <v>460</v>
      </c>
      <c r="L18" s="103">
        <v>480</v>
      </c>
      <c r="M18" s="114">
        <v>323.84</v>
      </c>
      <c r="N18" s="110">
        <f t="shared" si="3"/>
        <v>5390.84</v>
      </c>
      <c r="O18" s="111">
        <v>862.53</v>
      </c>
      <c r="P18" s="112">
        <v>10.78</v>
      </c>
      <c r="Q18" s="125">
        <v>491.43</v>
      </c>
      <c r="R18" s="126">
        <f t="shared" si="4"/>
        <v>1364.74</v>
      </c>
      <c r="S18" s="111">
        <f t="shared" si="1"/>
        <v>6755.58</v>
      </c>
      <c r="T18" s="127">
        <v>2166.7</v>
      </c>
      <c r="U18" s="79">
        <f t="shared" si="2"/>
        <v>4588.88</v>
      </c>
    </row>
    <row r="19" s="84" customFormat="1" ht="25" customHeight="1" spans="1:21">
      <c r="A19" s="96" t="s">
        <v>67</v>
      </c>
      <c r="B19" s="101" t="s">
        <v>68</v>
      </c>
      <c r="C19" s="101" t="s">
        <v>27</v>
      </c>
      <c r="D19" s="102" t="s">
        <v>49</v>
      </c>
      <c r="E19" s="103">
        <v>1765</v>
      </c>
      <c r="F19" s="103">
        <v>596</v>
      </c>
      <c r="G19" s="103">
        <v>375</v>
      </c>
      <c r="H19" s="103">
        <v>404</v>
      </c>
      <c r="I19" s="103">
        <v>731</v>
      </c>
      <c r="J19" s="103"/>
      <c r="K19" s="103">
        <v>460</v>
      </c>
      <c r="L19" s="103">
        <v>480</v>
      </c>
      <c r="M19" s="114">
        <v>308.88</v>
      </c>
      <c r="N19" s="110">
        <f t="shared" si="3"/>
        <v>5119.88</v>
      </c>
      <c r="O19" s="111">
        <v>819.18</v>
      </c>
      <c r="P19" s="112">
        <v>10.24</v>
      </c>
      <c r="Q19" s="125">
        <v>467.04</v>
      </c>
      <c r="R19" s="126">
        <f t="shared" si="4"/>
        <v>1296.46</v>
      </c>
      <c r="S19" s="111">
        <f t="shared" si="1"/>
        <v>6416.34</v>
      </c>
      <c r="T19" s="127">
        <v>2166.7</v>
      </c>
      <c r="U19" s="79">
        <f t="shared" si="2"/>
        <v>4249.64</v>
      </c>
    </row>
    <row r="20" s="84" customFormat="1" ht="25" customHeight="1" spans="1:21">
      <c r="A20" s="96" t="s">
        <v>69</v>
      </c>
      <c r="B20" s="101" t="s">
        <v>70</v>
      </c>
      <c r="C20" s="101" t="s">
        <v>37</v>
      </c>
      <c r="D20" s="102" t="s">
        <v>71</v>
      </c>
      <c r="E20" s="103">
        <v>1925</v>
      </c>
      <c r="F20" s="103">
        <v>692</v>
      </c>
      <c r="G20" s="103">
        <v>375</v>
      </c>
      <c r="H20" s="103">
        <v>404</v>
      </c>
      <c r="I20" s="103">
        <v>731</v>
      </c>
      <c r="J20" s="103">
        <v>20</v>
      </c>
      <c r="K20" s="103">
        <v>380</v>
      </c>
      <c r="L20" s="103">
        <v>480</v>
      </c>
      <c r="M20" s="114">
        <v>319.04</v>
      </c>
      <c r="N20" s="110">
        <f t="shared" si="3"/>
        <v>5326.04</v>
      </c>
      <c r="O20" s="111">
        <v>852.17</v>
      </c>
      <c r="P20" s="112">
        <v>10.65</v>
      </c>
      <c r="Q20" s="125">
        <v>485.59</v>
      </c>
      <c r="R20" s="126">
        <f t="shared" si="4"/>
        <v>1348.41</v>
      </c>
      <c r="S20" s="111">
        <f t="shared" si="1"/>
        <v>6674.45</v>
      </c>
      <c r="T20" s="127">
        <v>2166.7</v>
      </c>
      <c r="U20" s="79">
        <f t="shared" si="2"/>
        <v>4507.75</v>
      </c>
    </row>
    <row r="21" s="84" customFormat="1" ht="25" customHeight="1" spans="1:21">
      <c r="A21" s="96" t="s">
        <v>72</v>
      </c>
      <c r="B21" s="101" t="s">
        <v>73</v>
      </c>
      <c r="C21" s="101" t="s">
        <v>37</v>
      </c>
      <c r="D21" s="102" t="s">
        <v>52</v>
      </c>
      <c r="E21" s="103">
        <v>1925</v>
      </c>
      <c r="F21" s="103">
        <v>692</v>
      </c>
      <c r="G21" s="103">
        <v>375</v>
      </c>
      <c r="H21" s="103">
        <v>404</v>
      </c>
      <c r="I21" s="103">
        <v>731</v>
      </c>
      <c r="J21" s="103">
        <v>20</v>
      </c>
      <c r="K21" s="103">
        <v>460</v>
      </c>
      <c r="L21" s="103">
        <v>480</v>
      </c>
      <c r="M21" s="114">
        <v>325.44</v>
      </c>
      <c r="N21" s="110">
        <f t="shared" si="3"/>
        <v>5412.44</v>
      </c>
      <c r="O21" s="111">
        <v>865.99</v>
      </c>
      <c r="P21" s="112">
        <v>10.82</v>
      </c>
      <c r="Q21" s="125">
        <v>493.37</v>
      </c>
      <c r="R21" s="126">
        <f t="shared" si="4"/>
        <v>1370.18</v>
      </c>
      <c r="S21" s="111">
        <f t="shared" si="1"/>
        <v>6782.62</v>
      </c>
      <c r="T21" s="127">
        <v>2166.7</v>
      </c>
      <c r="U21" s="79">
        <f t="shared" si="2"/>
        <v>4615.92</v>
      </c>
    </row>
    <row r="22" s="84" customFormat="1" ht="25" customHeight="1" spans="1:21">
      <c r="A22" s="96" t="s">
        <v>74</v>
      </c>
      <c r="B22" s="101" t="s">
        <v>75</v>
      </c>
      <c r="C22" s="101" t="s">
        <v>37</v>
      </c>
      <c r="D22" s="102" t="s">
        <v>76</v>
      </c>
      <c r="E22" s="103">
        <v>1925</v>
      </c>
      <c r="F22" s="103">
        <v>692</v>
      </c>
      <c r="G22" s="103">
        <v>375</v>
      </c>
      <c r="H22" s="103">
        <v>404</v>
      </c>
      <c r="I22" s="103">
        <v>731</v>
      </c>
      <c r="J22" s="103">
        <v>20</v>
      </c>
      <c r="K22" s="103"/>
      <c r="L22" s="103">
        <v>480</v>
      </c>
      <c r="M22" s="114">
        <v>288.64</v>
      </c>
      <c r="N22" s="110">
        <f t="shared" si="3"/>
        <v>4915.64</v>
      </c>
      <c r="O22" s="111">
        <v>786.5</v>
      </c>
      <c r="P22" s="112">
        <v>9.83</v>
      </c>
      <c r="Q22" s="125">
        <v>448.66</v>
      </c>
      <c r="R22" s="126">
        <f t="shared" si="4"/>
        <v>1244.99</v>
      </c>
      <c r="S22" s="111">
        <f t="shared" si="1"/>
        <v>6160.63</v>
      </c>
      <c r="T22" s="127">
        <v>2166.7</v>
      </c>
      <c r="U22" s="79">
        <f t="shared" si="2"/>
        <v>3993.93</v>
      </c>
    </row>
    <row r="23" s="84" customFormat="1" ht="25" customHeight="1" spans="1:21">
      <c r="A23" s="96" t="s">
        <v>77</v>
      </c>
      <c r="B23" s="101" t="s">
        <v>78</v>
      </c>
      <c r="C23" s="101" t="s">
        <v>37</v>
      </c>
      <c r="D23" s="102" t="s">
        <v>55</v>
      </c>
      <c r="E23" s="103">
        <v>1925</v>
      </c>
      <c r="F23" s="103">
        <v>692</v>
      </c>
      <c r="G23" s="103">
        <v>375</v>
      </c>
      <c r="H23" s="103">
        <v>404</v>
      </c>
      <c r="I23" s="103">
        <v>731</v>
      </c>
      <c r="J23" s="103">
        <v>20</v>
      </c>
      <c r="K23" s="103">
        <v>460</v>
      </c>
      <c r="L23" s="103">
        <v>480</v>
      </c>
      <c r="M23" s="114">
        <v>325.44</v>
      </c>
      <c r="N23" s="110">
        <f t="shared" si="3"/>
        <v>5412.44</v>
      </c>
      <c r="O23" s="111">
        <v>865.99</v>
      </c>
      <c r="P23" s="112">
        <v>10.82</v>
      </c>
      <c r="Q23" s="125">
        <v>493.37</v>
      </c>
      <c r="R23" s="126">
        <f t="shared" si="4"/>
        <v>1370.18</v>
      </c>
      <c r="S23" s="111">
        <f t="shared" si="1"/>
        <v>6782.62</v>
      </c>
      <c r="T23" s="127">
        <v>2166.7</v>
      </c>
      <c r="U23" s="79">
        <f t="shared" si="2"/>
        <v>4615.92</v>
      </c>
    </row>
    <row r="24" s="84" customFormat="1" ht="25" customHeight="1" spans="1:21">
      <c r="A24" s="96" t="s">
        <v>79</v>
      </c>
      <c r="B24" s="101" t="s">
        <v>80</v>
      </c>
      <c r="C24" s="101" t="s">
        <v>27</v>
      </c>
      <c r="D24" s="102" t="s">
        <v>66</v>
      </c>
      <c r="E24" s="103">
        <v>1765</v>
      </c>
      <c r="F24" s="103">
        <v>596</v>
      </c>
      <c r="G24" s="103">
        <v>375</v>
      </c>
      <c r="H24" s="103">
        <v>404</v>
      </c>
      <c r="I24" s="103">
        <v>731</v>
      </c>
      <c r="J24" s="103"/>
      <c r="K24" s="103">
        <v>460</v>
      </c>
      <c r="L24" s="103">
        <v>480</v>
      </c>
      <c r="M24" s="114">
        <v>308.88</v>
      </c>
      <c r="N24" s="110">
        <f t="shared" si="3"/>
        <v>5119.88</v>
      </c>
      <c r="O24" s="111">
        <v>819.18</v>
      </c>
      <c r="P24" s="112">
        <v>10.24</v>
      </c>
      <c r="Q24" s="125">
        <v>467.04</v>
      </c>
      <c r="R24" s="126">
        <f t="shared" si="4"/>
        <v>1296.46</v>
      </c>
      <c r="S24" s="111">
        <f t="shared" si="1"/>
        <v>6416.34</v>
      </c>
      <c r="T24" s="127">
        <v>2166.7</v>
      </c>
      <c r="U24" s="79">
        <f t="shared" si="2"/>
        <v>4249.64</v>
      </c>
    </row>
    <row r="25" s="84" customFormat="1" ht="25" customHeight="1" spans="1:21">
      <c r="A25" s="96" t="s">
        <v>81</v>
      </c>
      <c r="B25" s="101" t="s">
        <v>82</v>
      </c>
      <c r="C25" s="101" t="s">
        <v>27</v>
      </c>
      <c r="D25" s="102" t="s">
        <v>63</v>
      </c>
      <c r="E25" s="103">
        <v>1925</v>
      </c>
      <c r="F25" s="103">
        <v>692</v>
      </c>
      <c r="G25" s="103">
        <v>375</v>
      </c>
      <c r="H25" s="103">
        <v>404</v>
      </c>
      <c r="I25" s="103">
        <v>731</v>
      </c>
      <c r="J25" s="103"/>
      <c r="K25" s="103">
        <v>460</v>
      </c>
      <c r="L25" s="103">
        <v>480</v>
      </c>
      <c r="M25" s="114">
        <v>323.84</v>
      </c>
      <c r="N25" s="110">
        <f t="shared" si="3"/>
        <v>5390.84</v>
      </c>
      <c r="O25" s="111">
        <v>862.53</v>
      </c>
      <c r="P25" s="112">
        <v>10.78</v>
      </c>
      <c r="Q25" s="125">
        <v>491.43</v>
      </c>
      <c r="R25" s="126">
        <f t="shared" si="4"/>
        <v>1364.74</v>
      </c>
      <c r="S25" s="111">
        <f t="shared" si="1"/>
        <v>6755.58</v>
      </c>
      <c r="T25" s="127">
        <v>2166.7</v>
      </c>
      <c r="U25" s="79">
        <f t="shared" si="2"/>
        <v>4588.88</v>
      </c>
    </row>
    <row r="26" s="84" customFormat="1" ht="25" customHeight="1" spans="1:21">
      <c r="A26" s="96" t="s">
        <v>83</v>
      </c>
      <c r="B26" s="101" t="s">
        <v>84</v>
      </c>
      <c r="C26" s="101" t="s">
        <v>37</v>
      </c>
      <c r="D26" s="102" t="s">
        <v>85</v>
      </c>
      <c r="E26" s="103">
        <v>1765</v>
      </c>
      <c r="F26" s="103">
        <v>596</v>
      </c>
      <c r="G26" s="103">
        <v>375</v>
      </c>
      <c r="H26" s="103">
        <v>404</v>
      </c>
      <c r="I26" s="103">
        <v>731</v>
      </c>
      <c r="J26" s="103">
        <v>20</v>
      </c>
      <c r="K26" s="25">
        <v>460</v>
      </c>
      <c r="L26" s="103">
        <v>480</v>
      </c>
      <c r="M26" s="115">
        <v>310.48</v>
      </c>
      <c r="N26" s="110">
        <f t="shared" si="3"/>
        <v>5141.48</v>
      </c>
      <c r="O26" s="111">
        <v>822.64</v>
      </c>
      <c r="P26" s="112">
        <v>10.28</v>
      </c>
      <c r="Q26" s="125">
        <v>468.98</v>
      </c>
      <c r="R26" s="126">
        <f t="shared" si="4"/>
        <v>1301.9</v>
      </c>
      <c r="S26" s="111">
        <f t="shared" si="1"/>
        <v>6443.38</v>
      </c>
      <c r="T26" s="127">
        <v>2166.7</v>
      </c>
      <c r="U26" s="79">
        <f t="shared" si="2"/>
        <v>4276.68</v>
      </c>
    </row>
    <row r="27" s="84" customFormat="1" ht="25" customHeight="1" spans="1:21">
      <c r="A27" s="96" t="s">
        <v>86</v>
      </c>
      <c r="B27" s="101" t="s">
        <v>87</v>
      </c>
      <c r="C27" s="101" t="s">
        <v>27</v>
      </c>
      <c r="D27" s="102" t="s">
        <v>52</v>
      </c>
      <c r="E27" s="103">
        <v>1925</v>
      </c>
      <c r="F27" s="103">
        <v>692</v>
      </c>
      <c r="G27" s="103">
        <v>375</v>
      </c>
      <c r="H27" s="103">
        <v>404</v>
      </c>
      <c r="I27" s="103">
        <v>731</v>
      </c>
      <c r="J27" s="25"/>
      <c r="K27" s="25">
        <v>460</v>
      </c>
      <c r="L27" s="103">
        <v>480</v>
      </c>
      <c r="M27" s="115">
        <v>323.84</v>
      </c>
      <c r="N27" s="110">
        <f t="shared" si="3"/>
        <v>5390.84</v>
      </c>
      <c r="O27" s="111">
        <v>862.53</v>
      </c>
      <c r="P27" s="112">
        <v>10.78</v>
      </c>
      <c r="Q27" s="125">
        <v>491.43</v>
      </c>
      <c r="R27" s="126">
        <f t="shared" si="4"/>
        <v>1364.74</v>
      </c>
      <c r="S27" s="111">
        <f t="shared" si="1"/>
        <v>6755.58</v>
      </c>
      <c r="T27" s="127">
        <v>2166.7</v>
      </c>
      <c r="U27" s="79">
        <f t="shared" si="2"/>
        <v>4588.88</v>
      </c>
    </row>
    <row r="28" s="84" customFormat="1" ht="25" customHeight="1" spans="1:21">
      <c r="A28" s="96" t="s">
        <v>88</v>
      </c>
      <c r="B28" s="101" t="s">
        <v>89</v>
      </c>
      <c r="C28" s="101" t="s">
        <v>37</v>
      </c>
      <c r="D28" s="102" t="s">
        <v>90</v>
      </c>
      <c r="E28" s="103">
        <v>1925</v>
      </c>
      <c r="F28" s="103">
        <v>692</v>
      </c>
      <c r="G28" s="103">
        <v>375</v>
      </c>
      <c r="H28" s="103">
        <v>404</v>
      </c>
      <c r="I28" s="103">
        <v>731</v>
      </c>
      <c r="J28" s="103">
        <v>20</v>
      </c>
      <c r="K28" s="25"/>
      <c r="L28" s="103">
        <v>480</v>
      </c>
      <c r="M28" s="115">
        <v>288.64</v>
      </c>
      <c r="N28" s="110">
        <f t="shared" si="3"/>
        <v>4915.64</v>
      </c>
      <c r="O28" s="111">
        <v>786.5</v>
      </c>
      <c r="P28" s="112">
        <v>9.83</v>
      </c>
      <c r="Q28" s="125">
        <v>448.66</v>
      </c>
      <c r="R28" s="126">
        <f t="shared" si="4"/>
        <v>1244.99</v>
      </c>
      <c r="S28" s="111">
        <f t="shared" si="1"/>
        <v>6160.63</v>
      </c>
      <c r="T28" s="127">
        <v>2166.7</v>
      </c>
      <c r="U28" s="79">
        <f t="shared" si="2"/>
        <v>3993.93</v>
      </c>
    </row>
    <row r="29" s="84" customFormat="1" ht="25" customHeight="1" spans="1:21">
      <c r="A29" s="96" t="s">
        <v>91</v>
      </c>
      <c r="B29" s="101" t="s">
        <v>92</v>
      </c>
      <c r="C29" s="101" t="s">
        <v>37</v>
      </c>
      <c r="D29" s="102" t="s">
        <v>34</v>
      </c>
      <c r="E29" s="103">
        <v>1765</v>
      </c>
      <c r="F29" s="103">
        <v>596</v>
      </c>
      <c r="G29" s="103">
        <v>375</v>
      </c>
      <c r="H29" s="103">
        <v>404</v>
      </c>
      <c r="I29" s="103">
        <v>731</v>
      </c>
      <c r="J29" s="103">
        <v>20</v>
      </c>
      <c r="K29" s="25"/>
      <c r="L29" s="103">
        <v>480</v>
      </c>
      <c r="M29" s="115">
        <v>273.68</v>
      </c>
      <c r="N29" s="110">
        <f t="shared" si="3"/>
        <v>4644.68</v>
      </c>
      <c r="O29" s="111">
        <v>743.15</v>
      </c>
      <c r="P29" s="112">
        <v>9.29</v>
      </c>
      <c r="Q29" s="125">
        <v>424.27</v>
      </c>
      <c r="R29" s="126">
        <f t="shared" si="4"/>
        <v>1176.71</v>
      </c>
      <c r="S29" s="111">
        <f t="shared" si="1"/>
        <v>5821.39</v>
      </c>
      <c r="T29" s="127">
        <v>2166.7</v>
      </c>
      <c r="U29" s="79">
        <f t="shared" si="2"/>
        <v>3654.69</v>
      </c>
    </row>
    <row r="30" s="84" customFormat="1" ht="25" customHeight="1" spans="1:21">
      <c r="A30" s="96" t="s">
        <v>93</v>
      </c>
      <c r="B30" s="101" t="s">
        <v>94</v>
      </c>
      <c r="C30" s="101" t="s">
        <v>37</v>
      </c>
      <c r="D30" s="104" t="s">
        <v>76</v>
      </c>
      <c r="E30" s="105">
        <v>1925</v>
      </c>
      <c r="F30" s="105">
        <v>692</v>
      </c>
      <c r="G30" s="105">
        <v>375</v>
      </c>
      <c r="H30" s="105">
        <v>404</v>
      </c>
      <c r="I30" s="105">
        <v>731</v>
      </c>
      <c r="J30" s="105">
        <v>20</v>
      </c>
      <c r="K30" s="116"/>
      <c r="L30" s="105">
        <v>480</v>
      </c>
      <c r="M30" s="117">
        <v>288.64</v>
      </c>
      <c r="N30" s="110">
        <f t="shared" si="3"/>
        <v>4915.64</v>
      </c>
      <c r="O30" s="118">
        <v>786.5</v>
      </c>
      <c r="P30" s="119">
        <v>9.83</v>
      </c>
      <c r="Q30" s="128">
        <v>448.66</v>
      </c>
      <c r="R30" s="129">
        <f t="shared" si="4"/>
        <v>1244.99</v>
      </c>
      <c r="S30" s="118">
        <f t="shared" si="1"/>
        <v>6160.63</v>
      </c>
      <c r="T30" s="130">
        <v>2166.7</v>
      </c>
      <c r="U30" s="131">
        <f t="shared" si="2"/>
        <v>3993.93</v>
      </c>
    </row>
    <row r="31" s="84" customFormat="1" ht="25" customHeight="1" spans="1:21">
      <c r="A31" s="100"/>
      <c r="B31" s="100" t="s">
        <v>95</v>
      </c>
      <c r="C31" s="100"/>
      <c r="D31" s="100"/>
      <c r="E31" s="106">
        <f>SUM(E5:E30)</f>
        <v>47295</v>
      </c>
      <c r="F31" s="106">
        <f t="shared" ref="F31:U31" si="5">SUM(F5:F30)</f>
        <v>16980</v>
      </c>
      <c r="G31" s="106">
        <f t="shared" si="5"/>
        <v>9750</v>
      </c>
      <c r="H31" s="106">
        <f t="shared" si="5"/>
        <v>10504</v>
      </c>
      <c r="I31" s="106">
        <f t="shared" si="5"/>
        <v>19006</v>
      </c>
      <c r="J31" s="106">
        <f t="shared" si="5"/>
        <v>280</v>
      </c>
      <c r="K31" s="106">
        <f t="shared" si="5"/>
        <v>8580</v>
      </c>
      <c r="L31" s="106">
        <f t="shared" si="5"/>
        <v>12480</v>
      </c>
      <c r="M31" s="106">
        <f t="shared" si="5"/>
        <v>8096.4</v>
      </c>
      <c r="N31" s="106">
        <f t="shared" si="5"/>
        <v>132971.4</v>
      </c>
      <c r="O31" s="106">
        <f t="shared" si="5"/>
        <v>21275.4</v>
      </c>
      <c r="P31" s="106">
        <f t="shared" si="5"/>
        <v>265.93</v>
      </c>
      <c r="Q31" s="106">
        <f t="shared" si="5"/>
        <v>12129.95</v>
      </c>
      <c r="R31" s="106">
        <f t="shared" si="5"/>
        <v>33671.28</v>
      </c>
      <c r="S31" s="106">
        <f t="shared" si="5"/>
        <v>166642.68</v>
      </c>
      <c r="T31" s="106">
        <f t="shared" si="5"/>
        <v>56334.2</v>
      </c>
      <c r="U31" s="106">
        <f t="shared" si="2"/>
        <v>110308.48</v>
      </c>
    </row>
    <row r="32" s="84" customFormat="1" ht="25" customHeight="1" spans="1:24">
      <c r="A32" s="100" t="s">
        <v>96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32"/>
      <c r="T32" s="100"/>
      <c r="U32" s="100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A13" workbookViewId="0">
      <selection activeCell="N31" sqref="N31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72"/>
      <c r="J1" s="44"/>
      <c r="K1" s="45"/>
      <c r="L1" s="44"/>
      <c r="M1" s="44"/>
      <c r="N1" s="44"/>
      <c r="O1" s="44"/>
      <c r="P1" s="44"/>
      <c r="Q1" s="44"/>
    </row>
    <row r="2" ht="21" customHeight="1" spans="1:13">
      <c r="A2" s="46" t="s">
        <v>98</v>
      </c>
      <c r="B2" s="46"/>
      <c r="C2" s="46"/>
      <c r="D2" s="47"/>
      <c r="E2" s="47"/>
      <c r="F2" s="48"/>
      <c r="J2" s="48"/>
      <c r="K2" s="73"/>
      <c r="L2" s="74" t="s">
        <v>99</v>
      </c>
      <c r="M2" s="74"/>
    </row>
    <row r="3" s="39" customFormat="1" ht="28" customHeight="1" spans="1:17">
      <c r="A3" s="49" t="s">
        <v>2</v>
      </c>
      <c r="B3" s="50" t="s">
        <v>100</v>
      </c>
      <c r="C3" s="50" t="s">
        <v>3</v>
      </c>
      <c r="D3" s="51" t="s">
        <v>101</v>
      </c>
      <c r="E3" s="52" t="s">
        <v>102</v>
      </c>
      <c r="F3" s="53" t="s">
        <v>103</v>
      </c>
      <c r="G3" s="53"/>
      <c r="H3" s="53"/>
      <c r="I3" s="62"/>
      <c r="J3" s="53" t="s">
        <v>104</v>
      </c>
      <c r="K3" s="75"/>
      <c r="L3" s="53"/>
      <c r="M3" s="76" t="s">
        <v>105</v>
      </c>
      <c r="N3" s="77" t="s">
        <v>106</v>
      </c>
      <c r="O3" s="78" t="s">
        <v>9</v>
      </c>
      <c r="P3" s="77" t="s">
        <v>10</v>
      </c>
      <c r="Q3" s="49" t="s">
        <v>107</v>
      </c>
    </row>
    <row r="4" s="39" customFormat="1" ht="28" customHeight="1" spans="1:17">
      <c r="A4" s="49"/>
      <c r="B4" s="50"/>
      <c r="C4" s="50"/>
      <c r="D4" s="54"/>
      <c r="E4" s="52"/>
      <c r="F4" s="55" t="s">
        <v>108</v>
      </c>
      <c r="G4" s="55" t="s">
        <v>109</v>
      </c>
      <c r="H4" s="55" t="s">
        <v>23</v>
      </c>
      <c r="I4" s="79" t="s">
        <v>110</v>
      </c>
      <c r="J4" s="55" t="s">
        <v>111</v>
      </c>
      <c r="K4" s="52" t="s">
        <v>112</v>
      </c>
      <c r="L4" s="55" t="s">
        <v>110</v>
      </c>
      <c r="M4" s="76"/>
      <c r="N4" s="77"/>
      <c r="O4" s="80"/>
      <c r="P4" s="77"/>
      <c r="Q4" s="49"/>
    </row>
    <row r="5" s="39" customFormat="1" ht="32" customHeight="1" spans="1:17">
      <c r="A5" s="49">
        <v>1</v>
      </c>
      <c r="B5" s="56" t="s">
        <v>28</v>
      </c>
      <c r="C5" s="57" t="s">
        <v>26</v>
      </c>
      <c r="D5" s="58" t="s">
        <v>113</v>
      </c>
      <c r="E5" s="59">
        <v>4873.88</v>
      </c>
      <c r="F5" s="60">
        <v>779.82</v>
      </c>
      <c r="G5" s="61">
        <v>9.75</v>
      </c>
      <c r="H5" s="62">
        <v>444.9</v>
      </c>
      <c r="I5" s="81">
        <f>F5+G5+H5</f>
        <v>1234.47</v>
      </c>
      <c r="J5" s="81">
        <v>389.91</v>
      </c>
      <c r="K5" s="81">
        <v>97.48</v>
      </c>
      <c r="L5" s="60">
        <f>J5+K5</f>
        <v>487.39</v>
      </c>
      <c r="M5" s="59">
        <f>I5+L5</f>
        <v>1721.86</v>
      </c>
      <c r="N5" s="69">
        <f>E5+I5</f>
        <v>6108.35</v>
      </c>
      <c r="O5" s="69">
        <v>2166.7</v>
      </c>
      <c r="P5" s="82">
        <f>N5-O5</f>
        <v>3941.65</v>
      </c>
      <c r="Q5" s="60">
        <f>P5-M5</f>
        <v>2219.79</v>
      </c>
    </row>
    <row r="6" s="39" customFormat="1" ht="32" customHeight="1" spans="1:17">
      <c r="A6" s="49">
        <v>2</v>
      </c>
      <c r="B6" s="63" t="s">
        <v>31</v>
      </c>
      <c r="C6" s="63" t="s">
        <v>30</v>
      </c>
      <c r="D6" s="58" t="s">
        <v>113</v>
      </c>
      <c r="E6" s="59">
        <v>5107.84</v>
      </c>
      <c r="F6" s="60">
        <v>817.25</v>
      </c>
      <c r="G6" s="61">
        <v>10.22</v>
      </c>
      <c r="H6" s="62">
        <v>465.96</v>
      </c>
      <c r="I6" s="81">
        <f t="shared" ref="I6:I30" si="0">F6+G6+H6</f>
        <v>1293.43</v>
      </c>
      <c r="J6" s="81">
        <v>408.63</v>
      </c>
      <c r="K6" s="81">
        <v>102.16</v>
      </c>
      <c r="L6" s="60">
        <f t="shared" ref="L6:L30" si="1">J6+K6</f>
        <v>510.79</v>
      </c>
      <c r="M6" s="59">
        <f>I6+L6</f>
        <v>1804.22</v>
      </c>
      <c r="N6" s="69">
        <f t="shared" ref="N6:N30" si="2">E6+I6</f>
        <v>6401.27</v>
      </c>
      <c r="O6" s="69">
        <v>2166.7</v>
      </c>
      <c r="P6" s="82">
        <f t="shared" ref="P6:P30" si="3">N6-O6</f>
        <v>4234.57</v>
      </c>
      <c r="Q6" s="60">
        <f t="shared" ref="Q6:Q30" si="4">P6-M6</f>
        <v>2430.35</v>
      </c>
    </row>
    <row r="7" s="39" customFormat="1" ht="32" customHeight="1" spans="1:17">
      <c r="A7" s="49">
        <v>3</v>
      </c>
      <c r="B7" s="63" t="s">
        <v>34</v>
      </c>
      <c r="C7" s="63" t="s">
        <v>33</v>
      </c>
      <c r="D7" s="58" t="s">
        <v>113</v>
      </c>
      <c r="E7" s="59">
        <v>4611.04</v>
      </c>
      <c r="F7" s="60">
        <v>737.77</v>
      </c>
      <c r="G7" s="61">
        <v>9.22</v>
      </c>
      <c r="H7" s="62">
        <v>421.24</v>
      </c>
      <c r="I7" s="81">
        <f t="shared" si="0"/>
        <v>1168.23</v>
      </c>
      <c r="J7" s="81">
        <v>368.88</v>
      </c>
      <c r="K7" s="81">
        <v>92.22</v>
      </c>
      <c r="L7" s="60">
        <f t="shared" si="1"/>
        <v>461.1</v>
      </c>
      <c r="M7" s="59">
        <f t="shared" ref="M6:M30" si="5">I7+L7</f>
        <v>1629.33</v>
      </c>
      <c r="N7" s="69">
        <f t="shared" si="2"/>
        <v>5779.27</v>
      </c>
      <c r="O7" s="69">
        <v>2166.7</v>
      </c>
      <c r="P7" s="82">
        <f t="shared" si="3"/>
        <v>3612.57</v>
      </c>
      <c r="Q7" s="60">
        <f t="shared" si="4"/>
        <v>1983.24</v>
      </c>
    </row>
    <row r="8" s="39" customFormat="1" ht="32" customHeight="1" spans="1:17">
      <c r="A8" s="49">
        <v>4</v>
      </c>
      <c r="B8" s="63" t="s">
        <v>34</v>
      </c>
      <c r="C8" s="63" t="s">
        <v>36</v>
      </c>
      <c r="D8" s="58" t="s">
        <v>113</v>
      </c>
      <c r="E8" s="59">
        <v>4632.64</v>
      </c>
      <c r="F8" s="60">
        <v>741.22</v>
      </c>
      <c r="G8" s="61">
        <v>9.27</v>
      </c>
      <c r="H8" s="62">
        <v>423.19</v>
      </c>
      <c r="I8" s="81">
        <f t="shared" si="0"/>
        <v>1173.68</v>
      </c>
      <c r="J8" s="81">
        <v>370.61</v>
      </c>
      <c r="K8" s="81">
        <v>92.65</v>
      </c>
      <c r="L8" s="60">
        <f t="shared" si="1"/>
        <v>463.26</v>
      </c>
      <c r="M8" s="59">
        <f t="shared" si="5"/>
        <v>1636.94</v>
      </c>
      <c r="N8" s="69">
        <f t="shared" si="2"/>
        <v>5806.32</v>
      </c>
      <c r="O8" s="59">
        <v>2166.7</v>
      </c>
      <c r="P8" s="82">
        <f t="shared" si="3"/>
        <v>3639.62</v>
      </c>
      <c r="Q8" s="60">
        <f t="shared" si="4"/>
        <v>2002.68</v>
      </c>
    </row>
    <row r="9" s="39" customFormat="1" ht="32" customHeight="1" spans="1:17">
      <c r="A9" s="49">
        <v>5</v>
      </c>
      <c r="B9" s="63" t="s">
        <v>40</v>
      </c>
      <c r="C9" s="63" t="s">
        <v>39</v>
      </c>
      <c r="D9" s="58" t="s">
        <v>113</v>
      </c>
      <c r="E9" s="59">
        <v>5043.04</v>
      </c>
      <c r="F9" s="60">
        <v>806.89</v>
      </c>
      <c r="G9" s="61">
        <v>10.09</v>
      </c>
      <c r="H9" s="62">
        <v>460.12</v>
      </c>
      <c r="I9" s="81">
        <f t="shared" si="0"/>
        <v>1277.1</v>
      </c>
      <c r="J9" s="81">
        <v>403.44</v>
      </c>
      <c r="K9" s="81">
        <v>100.86</v>
      </c>
      <c r="L9" s="60">
        <f t="shared" si="1"/>
        <v>504.3</v>
      </c>
      <c r="M9" s="59">
        <f t="shared" si="5"/>
        <v>1781.4</v>
      </c>
      <c r="N9" s="69">
        <f t="shared" si="2"/>
        <v>6320.14</v>
      </c>
      <c r="O9" s="59">
        <v>2166.7</v>
      </c>
      <c r="P9" s="82">
        <f t="shared" si="3"/>
        <v>4153.44</v>
      </c>
      <c r="Q9" s="60">
        <f t="shared" si="4"/>
        <v>2372.04</v>
      </c>
    </row>
    <row r="10" s="39" customFormat="1" ht="32" customHeight="1" spans="1:17">
      <c r="A10" s="49">
        <v>6</v>
      </c>
      <c r="B10" s="63" t="s">
        <v>43</v>
      </c>
      <c r="C10" s="63" t="s">
        <v>42</v>
      </c>
      <c r="D10" s="58" t="s">
        <v>113</v>
      </c>
      <c r="E10" s="59">
        <v>5107.84</v>
      </c>
      <c r="F10" s="60">
        <v>817.25</v>
      </c>
      <c r="G10" s="61">
        <v>10.22</v>
      </c>
      <c r="H10" s="62">
        <v>465.96</v>
      </c>
      <c r="I10" s="81">
        <f t="shared" si="0"/>
        <v>1293.43</v>
      </c>
      <c r="J10" s="81">
        <v>408.63</v>
      </c>
      <c r="K10" s="81">
        <v>102.16</v>
      </c>
      <c r="L10" s="60">
        <f t="shared" si="1"/>
        <v>510.79</v>
      </c>
      <c r="M10" s="59">
        <f t="shared" si="5"/>
        <v>1804.22</v>
      </c>
      <c r="N10" s="69">
        <f t="shared" si="2"/>
        <v>6401.27</v>
      </c>
      <c r="O10" s="59">
        <v>2166.7</v>
      </c>
      <c r="P10" s="82">
        <f t="shared" si="3"/>
        <v>4234.57</v>
      </c>
      <c r="Q10" s="60">
        <f t="shared" si="4"/>
        <v>2430.35</v>
      </c>
    </row>
    <row r="11" s="40" customFormat="1" ht="32" customHeight="1" spans="1:17">
      <c r="A11" s="49">
        <v>7</v>
      </c>
      <c r="B11" s="64" t="s">
        <v>46</v>
      </c>
      <c r="C11" s="64" t="s">
        <v>45</v>
      </c>
      <c r="D11" s="58" t="s">
        <v>113</v>
      </c>
      <c r="E11" s="59">
        <v>4895.48</v>
      </c>
      <c r="F11" s="60">
        <v>783.28</v>
      </c>
      <c r="G11" s="61">
        <v>9.79</v>
      </c>
      <c r="H11" s="62">
        <v>446.84</v>
      </c>
      <c r="I11" s="81">
        <f t="shared" si="0"/>
        <v>1239.91</v>
      </c>
      <c r="J11" s="81">
        <v>391.64</v>
      </c>
      <c r="K11" s="81">
        <v>97.91</v>
      </c>
      <c r="L11" s="60">
        <f t="shared" si="1"/>
        <v>489.55</v>
      </c>
      <c r="M11" s="59">
        <f t="shared" si="5"/>
        <v>1729.46</v>
      </c>
      <c r="N11" s="69">
        <f t="shared" si="2"/>
        <v>6135.39</v>
      </c>
      <c r="O11" s="59">
        <v>2166.7</v>
      </c>
      <c r="P11" s="82">
        <f t="shared" si="3"/>
        <v>3968.69</v>
      </c>
      <c r="Q11" s="60">
        <f t="shared" si="4"/>
        <v>2239.23</v>
      </c>
    </row>
    <row r="12" s="39" customFormat="1" ht="32" customHeight="1" spans="1:17">
      <c r="A12" s="49">
        <v>8</v>
      </c>
      <c r="B12" s="63" t="s">
        <v>49</v>
      </c>
      <c r="C12" s="63" t="s">
        <v>48</v>
      </c>
      <c r="D12" s="58" t="s">
        <v>113</v>
      </c>
      <c r="E12" s="59">
        <v>5107.84</v>
      </c>
      <c r="F12" s="60">
        <v>817.25</v>
      </c>
      <c r="G12" s="61">
        <v>10.22</v>
      </c>
      <c r="H12" s="65">
        <v>465.96</v>
      </c>
      <c r="I12" s="81">
        <f t="shared" si="0"/>
        <v>1293.43</v>
      </c>
      <c r="J12" s="81">
        <v>408.63</v>
      </c>
      <c r="K12" s="81">
        <v>102.16</v>
      </c>
      <c r="L12" s="60">
        <f t="shared" si="1"/>
        <v>510.79</v>
      </c>
      <c r="M12" s="59">
        <f t="shared" si="5"/>
        <v>1804.22</v>
      </c>
      <c r="N12" s="69">
        <f t="shared" si="2"/>
        <v>6401.27</v>
      </c>
      <c r="O12" s="59">
        <v>2166.7</v>
      </c>
      <c r="P12" s="82">
        <f t="shared" si="3"/>
        <v>4234.57</v>
      </c>
      <c r="Q12" s="60">
        <f t="shared" si="4"/>
        <v>2430.35</v>
      </c>
    </row>
    <row r="13" s="39" customFormat="1" ht="32" customHeight="1" spans="1:17">
      <c r="A13" s="49">
        <v>9</v>
      </c>
      <c r="B13" s="63" t="s">
        <v>52</v>
      </c>
      <c r="C13" s="63" t="s">
        <v>51</v>
      </c>
      <c r="D13" s="58" t="s">
        <v>113</v>
      </c>
      <c r="E13" s="59">
        <v>5129.44</v>
      </c>
      <c r="F13" s="60">
        <v>820.71</v>
      </c>
      <c r="G13" s="61">
        <v>10.26</v>
      </c>
      <c r="H13" s="62">
        <v>467.9</v>
      </c>
      <c r="I13" s="81">
        <f t="shared" si="0"/>
        <v>1298.87</v>
      </c>
      <c r="J13" s="81">
        <v>410.36</v>
      </c>
      <c r="K13" s="81">
        <v>102.59</v>
      </c>
      <c r="L13" s="60">
        <f t="shared" si="1"/>
        <v>512.95</v>
      </c>
      <c r="M13" s="59">
        <f t="shared" si="5"/>
        <v>1811.82</v>
      </c>
      <c r="N13" s="69">
        <f t="shared" si="2"/>
        <v>6428.31</v>
      </c>
      <c r="O13" s="59">
        <v>2166.7</v>
      </c>
      <c r="P13" s="82">
        <f t="shared" si="3"/>
        <v>4261.61</v>
      </c>
      <c r="Q13" s="60">
        <f t="shared" si="4"/>
        <v>2449.79</v>
      </c>
    </row>
    <row r="14" s="39" customFormat="1" ht="25" customHeight="1" spans="1:17">
      <c r="A14" s="49">
        <v>10</v>
      </c>
      <c r="B14" s="66" t="s">
        <v>55</v>
      </c>
      <c r="C14" s="67" t="s">
        <v>54</v>
      </c>
      <c r="D14" s="68" t="s">
        <v>114</v>
      </c>
      <c r="E14" s="69">
        <v>5647.16</v>
      </c>
      <c r="F14" s="60">
        <v>903.55</v>
      </c>
      <c r="G14" s="61">
        <v>11.29</v>
      </c>
      <c r="H14" s="62">
        <v>514.49</v>
      </c>
      <c r="I14" s="81">
        <f t="shared" si="0"/>
        <v>1429.33</v>
      </c>
      <c r="J14" s="81">
        <v>451.77</v>
      </c>
      <c r="K14" s="81">
        <v>112.94</v>
      </c>
      <c r="L14" s="60">
        <f t="shared" si="1"/>
        <v>564.71</v>
      </c>
      <c r="M14" s="59">
        <f t="shared" si="5"/>
        <v>1994.04</v>
      </c>
      <c r="N14" s="69">
        <f t="shared" si="2"/>
        <v>7076.49</v>
      </c>
      <c r="O14" s="59">
        <v>2166.7</v>
      </c>
      <c r="P14" s="82">
        <f t="shared" si="3"/>
        <v>4909.79</v>
      </c>
      <c r="Q14" s="60">
        <f t="shared" si="4"/>
        <v>2915.75</v>
      </c>
    </row>
    <row r="15" s="39" customFormat="1" ht="25" customHeight="1" spans="1:17">
      <c r="A15" s="49">
        <v>11</v>
      </c>
      <c r="B15" s="66" t="s">
        <v>34</v>
      </c>
      <c r="C15" s="67" t="s">
        <v>57</v>
      </c>
      <c r="D15" s="68" t="s">
        <v>114</v>
      </c>
      <c r="E15" s="69">
        <v>4915.64</v>
      </c>
      <c r="F15" s="60">
        <v>786.5</v>
      </c>
      <c r="G15" s="61">
        <v>9.83</v>
      </c>
      <c r="H15" s="62">
        <v>448.66</v>
      </c>
      <c r="I15" s="81">
        <f t="shared" si="0"/>
        <v>1244.99</v>
      </c>
      <c r="J15" s="81">
        <v>393.25</v>
      </c>
      <c r="K15" s="81">
        <v>98.31</v>
      </c>
      <c r="L15" s="60">
        <f t="shared" si="1"/>
        <v>491.56</v>
      </c>
      <c r="M15" s="59">
        <f t="shared" si="5"/>
        <v>1736.55</v>
      </c>
      <c r="N15" s="69">
        <f t="shared" si="2"/>
        <v>6160.63</v>
      </c>
      <c r="O15" s="59">
        <v>2166.7</v>
      </c>
      <c r="P15" s="82">
        <f t="shared" si="3"/>
        <v>3993.93</v>
      </c>
      <c r="Q15" s="60">
        <f t="shared" si="4"/>
        <v>2257.38</v>
      </c>
    </row>
    <row r="16" s="39" customFormat="1" ht="25" customHeight="1" spans="1:17">
      <c r="A16" s="49">
        <v>12</v>
      </c>
      <c r="B16" s="66" t="s">
        <v>60</v>
      </c>
      <c r="C16" s="66" t="s">
        <v>59</v>
      </c>
      <c r="D16" s="68" t="s">
        <v>114</v>
      </c>
      <c r="E16" s="69">
        <v>5390.84</v>
      </c>
      <c r="F16" s="60">
        <v>862.53</v>
      </c>
      <c r="G16" s="61">
        <v>10.78</v>
      </c>
      <c r="H16" s="62">
        <v>491.43</v>
      </c>
      <c r="I16" s="81">
        <f t="shared" si="0"/>
        <v>1364.74</v>
      </c>
      <c r="J16" s="81">
        <v>431.27</v>
      </c>
      <c r="K16" s="81">
        <v>107.82</v>
      </c>
      <c r="L16" s="60">
        <f t="shared" si="1"/>
        <v>539.09</v>
      </c>
      <c r="M16" s="59">
        <f t="shared" si="5"/>
        <v>1903.83</v>
      </c>
      <c r="N16" s="69">
        <f t="shared" si="2"/>
        <v>6755.58</v>
      </c>
      <c r="O16" s="59">
        <v>2166.7</v>
      </c>
      <c r="P16" s="82">
        <f t="shared" si="3"/>
        <v>4588.88</v>
      </c>
      <c r="Q16" s="60">
        <f t="shared" si="4"/>
        <v>2685.05</v>
      </c>
    </row>
    <row r="17" s="39" customFormat="1" ht="25" customHeight="1" spans="1:17">
      <c r="A17" s="49">
        <v>13</v>
      </c>
      <c r="B17" s="66" t="s">
        <v>63</v>
      </c>
      <c r="C17" s="67" t="s">
        <v>62</v>
      </c>
      <c r="D17" s="68" t="s">
        <v>114</v>
      </c>
      <c r="E17" s="69">
        <v>5412.44</v>
      </c>
      <c r="F17" s="60">
        <v>865.99</v>
      </c>
      <c r="G17" s="61">
        <v>10.82</v>
      </c>
      <c r="H17" s="62">
        <v>493.37</v>
      </c>
      <c r="I17" s="81">
        <f t="shared" si="0"/>
        <v>1370.18</v>
      </c>
      <c r="J17" s="81">
        <v>433</v>
      </c>
      <c r="K17" s="81">
        <v>108.25</v>
      </c>
      <c r="L17" s="60">
        <f t="shared" si="1"/>
        <v>541.25</v>
      </c>
      <c r="M17" s="59">
        <f t="shared" si="5"/>
        <v>1911.43</v>
      </c>
      <c r="N17" s="69">
        <f t="shared" si="2"/>
        <v>6782.62</v>
      </c>
      <c r="O17" s="59">
        <v>2166.7</v>
      </c>
      <c r="P17" s="82">
        <f t="shared" si="3"/>
        <v>4615.92</v>
      </c>
      <c r="Q17" s="60">
        <f t="shared" si="4"/>
        <v>2704.49</v>
      </c>
    </row>
    <row r="18" s="39" customFormat="1" ht="25" customHeight="1" spans="1:17">
      <c r="A18" s="49">
        <v>14</v>
      </c>
      <c r="B18" s="66" t="s">
        <v>66</v>
      </c>
      <c r="C18" s="66" t="s">
        <v>65</v>
      </c>
      <c r="D18" s="68" t="s">
        <v>114</v>
      </c>
      <c r="E18" s="69">
        <v>5390.84</v>
      </c>
      <c r="F18" s="60">
        <v>862.53</v>
      </c>
      <c r="G18" s="61">
        <v>10.78</v>
      </c>
      <c r="H18" s="62">
        <v>491.43</v>
      </c>
      <c r="I18" s="81">
        <f t="shared" si="0"/>
        <v>1364.74</v>
      </c>
      <c r="J18" s="81">
        <v>431.27</v>
      </c>
      <c r="K18" s="81">
        <v>107.82</v>
      </c>
      <c r="L18" s="60">
        <f t="shared" si="1"/>
        <v>539.09</v>
      </c>
      <c r="M18" s="59">
        <f t="shared" si="5"/>
        <v>1903.83</v>
      </c>
      <c r="N18" s="69">
        <f t="shared" si="2"/>
        <v>6755.58</v>
      </c>
      <c r="O18" s="59">
        <v>2166.7</v>
      </c>
      <c r="P18" s="82">
        <f t="shared" si="3"/>
        <v>4588.88</v>
      </c>
      <c r="Q18" s="60">
        <f t="shared" si="4"/>
        <v>2685.05</v>
      </c>
    </row>
    <row r="19" s="39" customFormat="1" ht="25" customHeight="1" spans="1:17">
      <c r="A19" s="49">
        <v>15</v>
      </c>
      <c r="B19" s="66" t="s">
        <v>49</v>
      </c>
      <c r="C19" s="67" t="s">
        <v>68</v>
      </c>
      <c r="D19" s="68" t="s">
        <v>114</v>
      </c>
      <c r="E19" s="69">
        <v>5119.88</v>
      </c>
      <c r="F19" s="60">
        <v>819.18</v>
      </c>
      <c r="G19" s="61">
        <v>10.24</v>
      </c>
      <c r="H19" s="62">
        <v>467.04</v>
      </c>
      <c r="I19" s="81">
        <f t="shared" si="0"/>
        <v>1296.46</v>
      </c>
      <c r="J19" s="81">
        <v>409.59</v>
      </c>
      <c r="K19" s="81">
        <v>102.4</v>
      </c>
      <c r="L19" s="60">
        <f t="shared" si="1"/>
        <v>511.99</v>
      </c>
      <c r="M19" s="59">
        <f t="shared" si="5"/>
        <v>1808.45</v>
      </c>
      <c r="N19" s="69">
        <f t="shared" si="2"/>
        <v>6416.34</v>
      </c>
      <c r="O19" s="59">
        <v>2166.7</v>
      </c>
      <c r="P19" s="82">
        <f t="shared" si="3"/>
        <v>4249.64</v>
      </c>
      <c r="Q19" s="60">
        <f t="shared" si="4"/>
        <v>2441.19</v>
      </c>
    </row>
    <row r="20" s="39" customFormat="1" ht="25" customHeight="1" spans="1:17">
      <c r="A20" s="49">
        <v>16</v>
      </c>
      <c r="B20" s="66" t="s">
        <v>71</v>
      </c>
      <c r="C20" s="67" t="s">
        <v>70</v>
      </c>
      <c r="D20" s="68" t="s">
        <v>114</v>
      </c>
      <c r="E20" s="69">
        <v>5326.04</v>
      </c>
      <c r="F20" s="60">
        <v>852.17</v>
      </c>
      <c r="G20" s="61">
        <v>10.65</v>
      </c>
      <c r="H20" s="62">
        <v>485.59</v>
      </c>
      <c r="I20" s="81">
        <f t="shared" si="0"/>
        <v>1348.41</v>
      </c>
      <c r="J20" s="81">
        <v>426.08</v>
      </c>
      <c r="K20" s="81">
        <v>106.52</v>
      </c>
      <c r="L20" s="60">
        <f t="shared" si="1"/>
        <v>532.6</v>
      </c>
      <c r="M20" s="59">
        <f t="shared" si="5"/>
        <v>1881.01</v>
      </c>
      <c r="N20" s="69">
        <f t="shared" si="2"/>
        <v>6674.45</v>
      </c>
      <c r="O20" s="59">
        <v>2166.7</v>
      </c>
      <c r="P20" s="82">
        <f t="shared" si="3"/>
        <v>4507.75</v>
      </c>
      <c r="Q20" s="60">
        <f t="shared" si="4"/>
        <v>2626.74</v>
      </c>
    </row>
    <row r="21" s="39" customFormat="1" ht="25" customHeight="1" spans="1:17">
      <c r="A21" s="49">
        <v>17</v>
      </c>
      <c r="B21" s="66" t="s">
        <v>52</v>
      </c>
      <c r="C21" s="67" t="s">
        <v>73</v>
      </c>
      <c r="D21" s="68" t="s">
        <v>114</v>
      </c>
      <c r="E21" s="69">
        <v>5412.44</v>
      </c>
      <c r="F21" s="60">
        <v>865.99</v>
      </c>
      <c r="G21" s="61">
        <v>10.82</v>
      </c>
      <c r="H21" s="62">
        <v>493.37</v>
      </c>
      <c r="I21" s="81">
        <f t="shared" si="0"/>
        <v>1370.18</v>
      </c>
      <c r="J21" s="81">
        <v>433</v>
      </c>
      <c r="K21" s="81">
        <v>108.25</v>
      </c>
      <c r="L21" s="60">
        <f t="shared" si="1"/>
        <v>541.25</v>
      </c>
      <c r="M21" s="59">
        <f t="shared" si="5"/>
        <v>1911.43</v>
      </c>
      <c r="N21" s="69">
        <f t="shared" si="2"/>
        <v>6782.62</v>
      </c>
      <c r="O21" s="59">
        <v>2166.7</v>
      </c>
      <c r="P21" s="82">
        <f t="shared" si="3"/>
        <v>4615.92</v>
      </c>
      <c r="Q21" s="60">
        <f t="shared" si="4"/>
        <v>2704.49</v>
      </c>
    </row>
    <row r="22" s="39" customFormat="1" ht="25" customHeight="1" spans="1:17">
      <c r="A22" s="49">
        <v>18</v>
      </c>
      <c r="B22" s="66" t="s">
        <v>76</v>
      </c>
      <c r="C22" s="67" t="s">
        <v>75</v>
      </c>
      <c r="D22" s="68" t="s">
        <v>114</v>
      </c>
      <c r="E22" s="69">
        <v>4915.64</v>
      </c>
      <c r="F22" s="60">
        <v>786.5</v>
      </c>
      <c r="G22" s="61">
        <v>9.83</v>
      </c>
      <c r="H22" s="62">
        <v>448.66</v>
      </c>
      <c r="I22" s="81">
        <f t="shared" si="0"/>
        <v>1244.99</v>
      </c>
      <c r="J22" s="81">
        <v>393.25</v>
      </c>
      <c r="K22" s="81">
        <v>98.31</v>
      </c>
      <c r="L22" s="60">
        <f t="shared" si="1"/>
        <v>491.56</v>
      </c>
      <c r="M22" s="59">
        <f t="shared" si="5"/>
        <v>1736.55</v>
      </c>
      <c r="N22" s="69">
        <f t="shared" si="2"/>
        <v>6160.63</v>
      </c>
      <c r="O22" s="59">
        <v>2166.7</v>
      </c>
      <c r="P22" s="82">
        <f t="shared" si="3"/>
        <v>3993.93</v>
      </c>
      <c r="Q22" s="60">
        <f t="shared" si="4"/>
        <v>2257.38</v>
      </c>
    </row>
    <row r="23" s="39" customFormat="1" ht="25" customHeight="1" spans="1:17">
      <c r="A23" s="49">
        <v>19</v>
      </c>
      <c r="B23" s="66" t="s">
        <v>55</v>
      </c>
      <c r="C23" s="67" t="s">
        <v>78</v>
      </c>
      <c r="D23" s="68" t="s">
        <v>114</v>
      </c>
      <c r="E23" s="69">
        <v>5412.44</v>
      </c>
      <c r="F23" s="60">
        <v>865.99</v>
      </c>
      <c r="G23" s="61">
        <v>10.82</v>
      </c>
      <c r="H23" s="62">
        <v>493.37</v>
      </c>
      <c r="I23" s="81">
        <f t="shared" si="0"/>
        <v>1370.18</v>
      </c>
      <c r="J23" s="81">
        <v>433</v>
      </c>
      <c r="K23" s="81">
        <v>108.25</v>
      </c>
      <c r="L23" s="60">
        <f t="shared" si="1"/>
        <v>541.25</v>
      </c>
      <c r="M23" s="59">
        <f t="shared" si="5"/>
        <v>1911.43</v>
      </c>
      <c r="N23" s="69">
        <f t="shared" si="2"/>
        <v>6782.62</v>
      </c>
      <c r="O23" s="59">
        <v>2166.7</v>
      </c>
      <c r="P23" s="82">
        <f t="shared" si="3"/>
        <v>4615.92</v>
      </c>
      <c r="Q23" s="60">
        <f t="shared" si="4"/>
        <v>2704.49</v>
      </c>
    </row>
    <row r="24" s="39" customFormat="1" ht="25" customHeight="1" spans="1:17">
      <c r="A24" s="49">
        <v>20</v>
      </c>
      <c r="B24" s="66" t="s">
        <v>66</v>
      </c>
      <c r="C24" s="67" t="s">
        <v>80</v>
      </c>
      <c r="D24" s="68" t="s">
        <v>114</v>
      </c>
      <c r="E24" s="69">
        <v>5119.88</v>
      </c>
      <c r="F24" s="60">
        <v>819.18</v>
      </c>
      <c r="G24" s="61">
        <v>10.24</v>
      </c>
      <c r="H24" s="62">
        <v>467.04</v>
      </c>
      <c r="I24" s="81">
        <f t="shared" si="0"/>
        <v>1296.46</v>
      </c>
      <c r="J24" s="81">
        <v>409.59</v>
      </c>
      <c r="K24" s="81">
        <v>102.4</v>
      </c>
      <c r="L24" s="60">
        <f t="shared" si="1"/>
        <v>511.99</v>
      </c>
      <c r="M24" s="59">
        <f t="shared" si="5"/>
        <v>1808.45</v>
      </c>
      <c r="N24" s="69">
        <f t="shared" si="2"/>
        <v>6416.34</v>
      </c>
      <c r="O24" s="59">
        <v>2166.7</v>
      </c>
      <c r="P24" s="82">
        <f t="shared" si="3"/>
        <v>4249.64</v>
      </c>
      <c r="Q24" s="60">
        <f t="shared" si="4"/>
        <v>2441.19</v>
      </c>
    </row>
    <row r="25" s="39" customFormat="1" ht="25" customHeight="1" spans="1:17">
      <c r="A25" s="49">
        <v>21</v>
      </c>
      <c r="B25" s="66" t="s">
        <v>63</v>
      </c>
      <c r="C25" s="67" t="s">
        <v>82</v>
      </c>
      <c r="D25" s="68" t="s">
        <v>114</v>
      </c>
      <c r="E25" s="69">
        <v>5390.84</v>
      </c>
      <c r="F25" s="60">
        <v>862.53</v>
      </c>
      <c r="G25" s="61">
        <v>10.78</v>
      </c>
      <c r="H25" s="62">
        <v>491.43</v>
      </c>
      <c r="I25" s="81">
        <f t="shared" si="0"/>
        <v>1364.74</v>
      </c>
      <c r="J25" s="81">
        <v>431.27</v>
      </c>
      <c r="K25" s="81">
        <v>107.82</v>
      </c>
      <c r="L25" s="60">
        <f t="shared" si="1"/>
        <v>539.09</v>
      </c>
      <c r="M25" s="59">
        <f t="shared" si="5"/>
        <v>1903.83</v>
      </c>
      <c r="N25" s="69">
        <f t="shared" si="2"/>
        <v>6755.58</v>
      </c>
      <c r="O25" s="59">
        <v>2166.7</v>
      </c>
      <c r="P25" s="82">
        <f t="shared" si="3"/>
        <v>4588.88</v>
      </c>
      <c r="Q25" s="60">
        <f t="shared" si="4"/>
        <v>2685.05</v>
      </c>
    </row>
    <row r="26" s="39" customFormat="1" ht="25" customHeight="1" spans="1:17">
      <c r="A26" s="49">
        <v>22</v>
      </c>
      <c r="B26" s="66" t="s">
        <v>85</v>
      </c>
      <c r="C26" s="67" t="s">
        <v>84</v>
      </c>
      <c r="D26" s="68" t="s">
        <v>114</v>
      </c>
      <c r="E26" s="69">
        <v>5141.48</v>
      </c>
      <c r="F26" s="60">
        <v>822.64</v>
      </c>
      <c r="G26" s="61">
        <v>10.28</v>
      </c>
      <c r="H26" s="62">
        <v>468.98</v>
      </c>
      <c r="I26" s="81">
        <f t="shared" si="0"/>
        <v>1301.9</v>
      </c>
      <c r="J26" s="81">
        <v>411.32</v>
      </c>
      <c r="K26" s="81">
        <v>102.83</v>
      </c>
      <c r="L26" s="60">
        <f t="shared" si="1"/>
        <v>514.15</v>
      </c>
      <c r="M26" s="59">
        <f t="shared" si="5"/>
        <v>1816.05</v>
      </c>
      <c r="N26" s="69">
        <f t="shared" si="2"/>
        <v>6443.38</v>
      </c>
      <c r="O26" s="59">
        <v>2166.7</v>
      </c>
      <c r="P26" s="82">
        <f t="shared" si="3"/>
        <v>4276.68</v>
      </c>
      <c r="Q26" s="60">
        <f t="shared" si="4"/>
        <v>2460.63</v>
      </c>
    </row>
    <row r="27" s="39" customFormat="1" ht="25" customHeight="1" spans="1:17">
      <c r="A27" s="49">
        <v>23</v>
      </c>
      <c r="B27" s="66" t="s">
        <v>52</v>
      </c>
      <c r="C27" s="67" t="s">
        <v>87</v>
      </c>
      <c r="D27" s="68" t="s">
        <v>114</v>
      </c>
      <c r="E27" s="69">
        <v>5390.84</v>
      </c>
      <c r="F27" s="60">
        <v>862.53</v>
      </c>
      <c r="G27" s="61">
        <v>10.78</v>
      </c>
      <c r="H27" s="62">
        <v>491.43</v>
      </c>
      <c r="I27" s="81">
        <f t="shared" si="0"/>
        <v>1364.74</v>
      </c>
      <c r="J27" s="81">
        <v>431.27</v>
      </c>
      <c r="K27" s="81">
        <v>107.82</v>
      </c>
      <c r="L27" s="60">
        <f t="shared" si="1"/>
        <v>539.09</v>
      </c>
      <c r="M27" s="59">
        <f t="shared" si="5"/>
        <v>1903.83</v>
      </c>
      <c r="N27" s="69">
        <f t="shared" si="2"/>
        <v>6755.58</v>
      </c>
      <c r="O27" s="59">
        <v>2166.7</v>
      </c>
      <c r="P27" s="82">
        <f t="shared" si="3"/>
        <v>4588.88</v>
      </c>
      <c r="Q27" s="60">
        <f t="shared" si="4"/>
        <v>2685.05</v>
      </c>
    </row>
    <row r="28" s="39" customFormat="1" ht="25" customHeight="1" spans="1:17">
      <c r="A28" s="49">
        <v>24</v>
      </c>
      <c r="B28" s="66" t="s">
        <v>90</v>
      </c>
      <c r="C28" s="67" t="s">
        <v>89</v>
      </c>
      <c r="D28" s="68" t="s">
        <v>114</v>
      </c>
      <c r="E28" s="69">
        <v>4915.64</v>
      </c>
      <c r="F28" s="60">
        <v>786.5</v>
      </c>
      <c r="G28" s="61">
        <v>9.83</v>
      </c>
      <c r="H28" s="62">
        <v>448.66</v>
      </c>
      <c r="I28" s="81">
        <f t="shared" si="0"/>
        <v>1244.99</v>
      </c>
      <c r="J28" s="81">
        <v>393.25</v>
      </c>
      <c r="K28" s="81">
        <v>98.31</v>
      </c>
      <c r="L28" s="60">
        <f t="shared" si="1"/>
        <v>491.56</v>
      </c>
      <c r="M28" s="59">
        <f t="shared" si="5"/>
        <v>1736.55</v>
      </c>
      <c r="N28" s="69">
        <f t="shared" si="2"/>
        <v>6160.63</v>
      </c>
      <c r="O28" s="59">
        <v>2166.7</v>
      </c>
      <c r="P28" s="82">
        <f t="shared" si="3"/>
        <v>3993.93</v>
      </c>
      <c r="Q28" s="60">
        <f t="shared" si="4"/>
        <v>2257.38</v>
      </c>
    </row>
    <row r="29" s="39" customFormat="1" ht="25" customHeight="1" spans="1:17">
      <c r="A29" s="49">
        <v>25</v>
      </c>
      <c r="B29" s="66" t="s">
        <v>34</v>
      </c>
      <c r="C29" s="67" t="s">
        <v>92</v>
      </c>
      <c r="D29" s="68" t="s">
        <v>114</v>
      </c>
      <c r="E29" s="69">
        <v>4644.68</v>
      </c>
      <c r="F29" s="60">
        <v>743.15</v>
      </c>
      <c r="G29" s="61">
        <v>9.29</v>
      </c>
      <c r="H29" s="62">
        <v>424.27</v>
      </c>
      <c r="I29" s="81">
        <f t="shared" si="0"/>
        <v>1176.71</v>
      </c>
      <c r="J29" s="81">
        <v>371.57</v>
      </c>
      <c r="K29" s="81">
        <v>92.89</v>
      </c>
      <c r="L29" s="60">
        <f t="shared" si="1"/>
        <v>464.46</v>
      </c>
      <c r="M29" s="59">
        <f t="shared" si="5"/>
        <v>1641.17</v>
      </c>
      <c r="N29" s="69">
        <f t="shared" si="2"/>
        <v>5821.39</v>
      </c>
      <c r="O29" s="59">
        <v>2166.7</v>
      </c>
      <c r="P29" s="82">
        <f t="shared" si="3"/>
        <v>3654.69</v>
      </c>
      <c r="Q29" s="60">
        <f t="shared" si="4"/>
        <v>2013.52</v>
      </c>
    </row>
    <row r="30" s="39" customFormat="1" ht="25" customHeight="1" spans="1:17">
      <c r="A30" s="49">
        <v>26</v>
      </c>
      <c r="B30" s="66" t="s">
        <v>76</v>
      </c>
      <c r="C30" s="67" t="s">
        <v>94</v>
      </c>
      <c r="D30" s="68" t="s">
        <v>114</v>
      </c>
      <c r="E30" s="69">
        <v>4915.64</v>
      </c>
      <c r="F30" s="60">
        <v>786.5</v>
      </c>
      <c r="G30" s="61">
        <v>9.83</v>
      </c>
      <c r="H30" s="62">
        <v>448.66</v>
      </c>
      <c r="I30" s="81">
        <f t="shared" si="0"/>
        <v>1244.99</v>
      </c>
      <c r="J30" s="81">
        <v>393.25</v>
      </c>
      <c r="K30" s="81">
        <v>98.31</v>
      </c>
      <c r="L30" s="60">
        <f t="shared" si="1"/>
        <v>491.56</v>
      </c>
      <c r="M30" s="59">
        <f t="shared" si="5"/>
        <v>1736.55</v>
      </c>
      <c r="N30" s="69">
        <f t="shared" si="2"/>
        <v>6160.63</v>
      </c>
      <c r="O30" s="59">
        <v>2166.7</v>
      </c>
      <c r="P30" s="82">
        <f t="shared" si="3"/>
        <v>3993.93</v>
      </c>
      <c r="Q30" s="60">
        <f t="shared" si="4"/>
        <v>2257.38</v>
      </c>
    </row>
    <row r="31" s="39" customFormat="1" ht="25" customHeight="1" spans="1:17">
      <c r="A31" s="49" t="s">
        <v>115</v>
      </c>
      <c r="B31" s="49"/>
      <c r="C31" s="49"/>
      <c r="D31" s="68"/>
      <c r="E31" s="65">
        <f>SUM(E5:E30)</f>
        <v>132971.4</v>
      </c>
      <c r="F31" s="65">
        <f>SUM(F5:F30)</f>
        <v>21275.4</v>
      </c>
      <c r="G31" s="65">
        <f>SUM(G5:G30)</f>
        <v>265.93</v>
      </c>
      <c r="H31" s="62">
        <v>12129.95</v>
      </c>
      <c r="I31" s="65">
        <f t="shared" ref="I31:Q31" si="6">SUM(I5:I30)</f>
        <v>33671.28</v>
      </c>
      <c r="J31" s="65">
        <f t="shared" si="6"/>
        <v>10637.73</v>
      </c>
      <c r="K31" s="65">
        <f t="shared" si="6"/>
        <v>2659.44</v>
      </c>
      <c r="L31" s="65">
        <f t="shared" si="6"/>
        <v>13297.17</v>
      </c>
      <c r="M31" s="65">
        <f t="shared" si="6"/>
        <v>46968.45</v>
      </c>
      <c r="N31" s="65">
        <f t="shared" si="6"/>
        <v>166642.68</v>
      </c>
      <c r="O31" s="65">
        <f t="shared" si="6"/>
        <v>56334.2</v>
      </c>
      <c r="P31" s="65">
        <f t="shared" si="6"/>
        <v>110308.48</v>
      </c>
      <c r="Q31" s="65">
        <f t="shared" si="6"/>
        <v>63340.03</v>
      </c>
    </row>
    <row r="32" s="39" customFormat="1" ht="15" customHeight="1" spans="1:17">
      <c r="A32" s="49" t="s">
        <v>116</v>
      </c>
      <c r="B32" s="49"/>
      <c r="C32" s="49"/>
      <c r="D32" s="68"/>
      <c r="E32" s="68"/>
      <c r="F32" s="49"/>
      <c r="G32" s="49"/>
      <c r="H32" s="49"/>
      <c r="I32" s="62"/>
      <c r="J32" s="49"/>
      <c r="K32" s="68"/>
      <c r="L32" s="49"/>
      <c r="M32" s="49"/>
      <c r="N32" s="49"/>
      <c r="O32" s="49"/>
      <c r="P32" s="49"/>
      <c r="Q32" s="49"/>
    </row>
    <row r="33" spans="4:11">
      <c r="D33" s="70"/>
      <c r="E33" s="70"/>
      <c r="F33" s="71"/>
      <c r="G33" s="71"/>
      <c r="H33" s="71"/>
      <c r="I33" s="83"/>
      <c r="J33" s="71"/>
      <c r="K33" s="70"/>
    </row>
    <row r="34" spans="4:11">
      <c r="D34" s="70"/>
      <c r="E34" s="70"/>
      <c r="F34" s="71"/>
      <c r="G34" s="71"/>
      <c r="H34" s="71"/>
      <c r="I34" s="83"/>
      <c r="J34" s="71"/>
      <c r="K34" s="70"/>
    </row>
    <row r="35" spans="4:11">
      <c r="D35" s="70"/>
      <c r="E35" s="70"/>
      <c r="F35" s="71"/>
      <c r="G35" s="71"/>
      <c r="H35" s="71"/>
      <c r="I35" s="83"/>
      <c r="J35" s="71"/>
      <c r="K35" s="70"/>
    </row>
  </sheetData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2" workbookViewId="0">
      <selection activeCell="S7" sqref="S7:S18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19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19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19">
        <v>45939</v>
      </c>
      <c r="N4" s="19"/>
      <c r="O4" s="20"/>
      <c r="P4" s="21" t="s">
        <v>119</v>
      </c>
      <c r="Q4" s="21"/>
      <c r="R4" s="21"/>
      <c r="S4" s="30"/>
    </row>
    <row r="5" s="1" customFormat="1" ht="18" customHeight="1" spans="1:19">
      <c r="A5" s="7" t="s">
        <v>120</v>
      </c>
      <c r="B5" s="7" t="s">
        <v>121</v>
      </c>
      <c r="C5" s="8" t="s">
        <v>122</v>
      </c>
      <c r="D5" s="8"/>
      <c r="E5" s="8"/>
      <c r="F5" s="8"/>
      <c r="G5" s="8"/>
      <c r="H5" s="8"/>
      <c r="I5" s="8"/>
      <c r="J5" s="8"/>
      <c r="K5" s="8"/>
      <c r="L5" s="8"/>
      <c r="M5" s="8" t="s">
        <v>7</v>
      </c>
      <c r="N5" s="8"/>
      <c r="O5" s="8"/>
      <c r="P5" s="8"/>
      <c r="Q5" s="24" t="s">
        <v>8</v>
      </c>
      <c r="R5" s="31" t="s">
        <v>123</v>
      </c>
      <c r="S5" s="32" t="s">
        <v>124</v>
      </c>
    </row>
    <row r="6" s="1" customFormat="1" ht="25" customHeight="1" spans="1:19">
      <c r="A6" s="9"/>
      <c r="B6" s="9"/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22" t="s">
        <v>18</v>
      </c>
      <c r="K6" s="10" t="s">
        <v>19</v>
      </c>
      <c r="L6" s="23" t="s">
        <v>20</v>
      </c>
      <c r="M6" s="10" t="s">
        <v>21</v>
      </c>
      <c r="N6" s="10" t="s">
        <v>125</v>
      </c>
      <c r="O6" s="10" t="s">
        <v>22</v>
      </c>
      <c r="P6" s="24" t="s">
        <v>24</v>
      </c>
      <c r="Q6" s="33"/>
      <c r="R6" s="34"/>
      <c r="S6" s="35"/>
    </row>
    <row r="7" s="1" customFormat="1" ht="33" customHeight="1" spans="1:19">
      <c r="A7" s="11" t="s">
        <v>126</v>
      </c>
      <c r="B7" s="12">
        <v>3</v>
      </c>
      <c r="C7" s="12">
        <v>5435</v>
      </c>
      <c r="D7" s="12">
        <v>2156</v>
      </c>
      <c r="E7" s="12">
        <v>1125</v>
      </c>
      <c r="F7" s="12">
        <v>1212</v>
      </c>
      <c r="G7" s="12">
        <v>2193</v>
      </c>
      <c r="H7" s="12">
        <v>20</v>
      </c>
      <c r="I7" s="12">
        <v>1380</v>
      </c>
      <c r="J7" s="12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>M7+N7+O7</f>
        <v>4033.98</v>
      </c>
      <c r="Q7" s="25">
        <f>L7+P7</f>
        <v>19967.46</v>
      </c>
      <c r="R7" s="25">
        <v>6500.1</v>
      </c>
      <c r="S7" s="25">
        <f>Q7-R7</f>
        <v>13467.36</v>
      </c>
    </row>
    <row r="8" s="1" customFormat="1" ht="33" customHeight="1" spans="1:19">
      <c r="A8" s="11" t="s">
        <v>127</v>
      </c>
      <c r="B8" s="12">
        <v>3</v>
      </c>
      <c r="C8" s="12">
        <v>5775</v>
      </c>
      <c r="D8" s="12">
        <v>2076</v>
      </c>
      <c r="E8" s="12">
        <v>1125</v>
      </c>
      <c r="F8" s="12">
        <v>1212</v>
      </c>
      <c r="G8" s="12">
        <v>2193</v>
      </c>
      <c r="H8" s="12">
        <v>60</v>
      </c>
      <c r="I8" s="12">
        <v>0</v>
      </c>
      <c r="J8" s="12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ref="P8:P17" si="0">M8+N8+O8</f>
        <v>3734.97</v>
      </c>
      <c r="Q8" s="25">
        <f t="shared" ref="Q8:Q17" si="1">L8+P8</f>
        <v>18481.89</v>
      </c>
      <c r="R8" s="25">
        <v>6500.1</v>
      </c>
      <c r="S8" s="25">
        <f t="shared" ref="S8:S17" si="2">Q8-R8</f>
        <v>11981.79</v>
      </c>
    </row>
    <row r="9" s="1" customFormat="1" ht="35" customHeight="1" spans="1:19">
      <c r="A9" s="11" t="s">
        <v>128</v>
      </c>
      <c r="B9" s="12">
        <v>1</v>
      </c>
      <c r="C9" s="12">
        <v>1720</v>
      </c>
      <c r="D9" s="12">
        <v>614</v>
      </c>
      <c r="E9" s="12">
        <v>375</v>
      </c>
      <c r="F9" s="12">
        <v>404</v>
      </c>
      <c r="G9" s="12">
        <v>731</v>
      </c>
      <c r="H9" s="12">
        <v>0</v>
      </c>
      <c r="I9" s="12">
        <v>460</v>
      </c>
      <c r="J9" s="12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19">
      <c r="A10" s="11" t="s">
        <v>129</v>
      </c>
      <c r="B10" s="12">
        <v>4</v>
      </c>
      <c r="C10" s="12">
        <v>7130</v>
      </c>
      <c r="D10" s="12">
        <v>2516</v>
      </c>
      <c r="E10" s="12">
        <v>1500</v>
      </c>
      <c r="F10" s="12">
        <v>1616</v>
      </c>
      <c r="G10" s="12">
        <v>2924</v>
      </c>
      <c r="H10" s="12">
        <v>60</v>
      </c>
      <c r="I10" s="12">
        <v>0</v>
      </c>
      <c r="J10" s="12">
        <v>1920</v>
      </c>
      <c r="K10" s="25">
        <v>1138</v>
      </c>
      <c r="L10" s="25">
        <v>18804</v>
      </c>
      <c r="M10" s="25">
        <v>3008.64</v>
      </c>
      <c r="N10" s="26">
        <v>1717.36</v>
      </c>
      <c r="O10" s="25">
        <v>37.61</v>
      </c>
      <c r="P10" s="25">
        <f t="shared" si="0"/>
        <v>4763.61</v>
      </c>
      <c r="Q10" s="25">
        <f t="shared" si="1"/>
        <v>23567.61</v>
      </c>
      <c r="R10" s="25">
        <v>8666.8</v>
      </c>
      <c r="S10" s="25">
        <f t="shared" si="2"/>
        <v>14900.81</v>
      </c>
    </row>
    <row r="11" s="1" customFormat="1" ht="25" customHeight="1" spans="1:19">
      <c r="A11" s="11" t="s">
        <v>130</v>
      </c>
      <c r="B11" s="12">
        <v>2</v>
      </c>
      <c r="C11" s="12">
        <v>3645</v>
      </c>
      <c r="D11" s="12">
        <v>1306</v>
      </c>
      <c r="E11" s="12">
        <v>750</v>
      </c>
      <c r="F11" s="12">
        <v>808</v>
      </c>
      <c r="G11" s="12">
        <v>1462</v>
      </c>
      <c r="H11" s="12">
        <v>40</v>
      </c>
      <c r="I11" s="12">
        <v>760</v>
      </c>
      <c r="J11" s="12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11" t="s">
        <v>131</v>
      </c>
      <c r="B12" s="12">
        <v>3</v>
      </c>
      <c r="C12" s="12">
        <v>5570</v>
      </c>
      <c r="D12" s="12">
        <v>1998</v>
      </c>
      <c r="E12" s="12">
        <v>1125</v>
      </c>
      <c r="F12" s="12">
        <v>1212</v>
      </c>
      <c r="G12" s="12">
        <v>2193</v>
      </c>
      <c r="H12" s="12">
        <v>20</v>
      </c>
      <c r="I12" s="12">
        <v>1380</v>
      </c>
      <c r="J12" s="12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36"/>
    </row>
    <row r="13" s="1" customFormat="1" ht="25" customHeight="1" spans="1:19">
      <c r="A13" s="11" t="s">
        <v>132</v>
      </c>
      <c r="B13" s="12">
        <v>2</v>
      </c>
      <c r="C13" s="12">
        <v>3350</v>
      </c>
      <c r="D13" s="12">
        <v>1126</v>
      </c>
      <c r="E13" s="12">
        <v>750</v>
      </c>
      <c r="F13" s="12">
        <v>808</v>
      </c>
      <c r="G13" s="12">
        <v>1462</v>
      </c>
      <c r="H13" s="12">
        <v>40</v>
      </c>
      <c r="I13" s="12">
        <v>920</v>
      </c>
      <c r="J13" s="12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19">
      <c r="A14" s="11" t="s">
        <v>133</v>
      </c>
      <c r="B14" s="12">
        <v>1</v>
      </c>
      <c r="C14" s="12">
        <v>1925</v>
      </c>
      <c r="D14" s="12">
        <v>692</v>
      </c>
      <c r="E14" s="12">
        <v>375</v>
      </c>
      <c r="F14" s="12">
        <v>404</v>
      </c>
      <c r="G14" s="12">
        <v>731</v>
      </c>
      <c r="H14" s="12">
        <v>0</v>
      </c>
      <c r="I14" s="12">
        <v>460</v>
      </c>
      <c r="J14" s="12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19">
      <c r="A15" s="11" t="s">
        <v>134</v>
      </c>
      <c r="B15" s="12">
        <v>2</v>
      </c>
      <c r="C15" s="12">
        <v>3485</v>
      </c>
      <c r="D15" s="12">
        <v>1210</v>
      </c>
      <c r="E15" s="12">
        <v>750</v>
      </c>
      <c r="F15" s="12">
        <v>808</v>
      </c>
      <c r="G15" s="12">
        <v>1462</v>
      </c>
      <c r="H15" s="12">
        <v>0</v>
      </c>
      <c r="I15" s="12">
        <v>920</v>
      </c>
      <c r="J15" s="12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19">
      <c r="A16" s="11" t="s">
        <v>135</v>
      </c>
      <c r="B16" s="12">
        <v>2</v>
      </c>
      <c r="C16" s="12">
        <v>3690</v>
      </c>
      <c r="D16" s="12">
        <v>1288</v>
      </c>
      <c r="E16" s="12">
        <v>750</v>
      </c>
      <c r="F16" s="12">
        <v>808</v>
      </c>
      <c r="G16" s="12">
        <v>1462</v>
      </c>
      <c r="H16" s="12">
        <v>0</v>
      </c>
      <c r="I16" s="12">
        <v>920</v>
      </c>
      <c r="J16" s="12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11" t="s">
        <v>136</v>
      </c>
      <c r="B17" s="12">
        <v>3</v>
      </c>
      <c r="C17" s="12">
        <v>5570</v>
      </c>
      <c r="D17" s="12">
        <v>1998</v>
      </c>
      <c r="E17" s="12">
        <v>1125</v>
      </c>
      <c r="F17" s="12">
        <v>1212</v>
      </c>
      <c r="G17" s="12">
        <v>2193</v>
      </c>
      <c r="H17" s="12">
        <v>40</v>
      </c>
      <c r="I17" s="12">
        <v>1380</v>
      </c>
      <c r="J17" s="12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13" t="s">
        <v>8</v>
      </c>
      <c r="B18" s="14">
        <v>26</v>
      </c>
      <c r="C18" s="15">
        <v>47295</v>
      </c>
      <c r="D18" s="15">
        <v>16980</v>
      </c>
      <c r="E18" s="15">
        <v>9750</v>
      </c>
      <c r="F18" s="15">
        <v>10504</v>
      </c>
      <c r="G18" s="15">
        <v>19006</v>
      </c>
      <c r="H18" s="15">
        <v>280</v>
      </c>
      <c r="I18" s="15">
        <v>8580</v>
      </c>
      <c r="J18" s="15">
        <v>12480</v>
      </c>
      <c r="K18" s="28">
        <v>8096.4</v>
      </c>
      <c r="L18" s="28">
        <v>132971.4</v>
      </c>
      <c r="M18" s="28">
        <f>SUM(M7:M17)</f>
        <v>21275.4</v>
      </c>
      <c r="N18" s="28">
        <f>SUM(N7:N17)</f>
        <v>12129.95</v>
      </c>
      <c r="O18" s="28">
        <f>SUM(O7:O17)</f>
        <v>265.93</v>
      </c>
      <c r="P18" s="28">
        <f>SUM(P7:P17)</f>
        <v>33671.28</v>
      </c>
      <c r="Q18" s="28">
        <f>SUM(Q7:Q17)</f>
        <v>166642.68</v>
      </c>
      <c r="R18" s="28">
        <v>56334.2</v>
      </c>
      <c r="S18" s="28">
        <f>SUM(S7:S17)</f>
        <v>110308.48</v>
      </c>
    </row>
    <row r="19" s="1" customFormat="1" ht="25" customHeight="1" spans="1:19">
      <c r="A19" s="7" t="s">
        <v>137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="1" customFormat="1" ht="25" customHeight="1" spans="1:19">
      <c r="A20" s="17" t="s">
        <v>138</v>
      </c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29" t="s">
        <v>139</v>
      </c>
      <c r="M20" s="29"/>
      <c r="N20" s="29"/>
      <c r="O20" s="29"/>
      <c r="P20" s="18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2023-05-12T11:15:00Z</dcterms:created>
  <dcterms:modified xsi:type="dcterms:W3CDTF">2025-10-11T02:21:36Z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7B917C228B024B8D93400C2D15A30C87_13</vt:lpwstr>
  </property>
</Properties>
</file>